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/>
  <mc:AlternateContent xmlns:mc="http://schemas.openxmlformats.org/markup-compatibility/2006">
    <mc:Choice Requires="x15">
      <x15ac:absPath xmlns:x15ac="http://schemas.microsoft.com/office/spreadsheetml/2010/11/ac" url="https://ubcca-my.sharepoint.com/personal/amanda_giang_ubc_ca/Documents/NRC Workshop 2 Participant Materials/"/>
    </mc:Choice>
  </mc:AlternateContent>
  <xr:revisionPtr revIDLastSave="2148" documentId="11_0B1D56BE9CDCCE836B02CE7A5FB0D4A9BBFD1C62" xr6:coauthVersionLast="47" xr6:coauthVersionMax="47" xr10:uidLastSave="{98D4A257-B4E2-4D5B-AEFD-825FC1512509}"/>
  <bookViews>
    <workbookView xWindow="0" yWindow="720" windowWidth="28800" windowHeight="17280" firstSheet="3" activeTab="2" xr2:uid="{00000000-000D-0000-FFFF-FFFF00000000}"/>
  </bookViews>
  <sheets>
    <sheet name="Direct Ranking" sheetId="7" r:id="rId1"/>
    <sheet name="Weights" sheetId="4" r:id="rId2"/>
    <sheet name="Scores" sheetId="5" r:id="rId3"/>
    <sheet name="Calculations" sheetId="3" r:id="rId4"/>
    <sheet name="Definitions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3" l="1"/>
  <c r="E21" i="3"/>
  <c r="J35" i="3"/>
  <c r="J80" i="3" s="1"/>
  <c r="I35" i="3"/>
  <c r="I80" i="3" s="1"/>
  <c r="J33" i="3"/>
  <c r="J78" i="3" s="1"/>
  <c r="I33" i="3"/>
  <c r="I78" i="3" s="1"/>
  <c r="J32" i="3"/>
  <c r="J77" i="3" s="1"/>
  <c r="I32" i="3"/>
  <c r="I77" i="3" s="1"/>
  <c r="F123" i="3" s="1"/>
  <c r="J31" i="3"/>
  <c r="J76" i="3" s="1"/>
  <c r="J79" i="3" s="1"/>
  <c r="J75" i="3" s="1"/>
  <c r="I31" i="3"/>
  <c r="I76" i="3" s="1"/>
  <c r="I79" i="3" s="1"/>
  <c r="I75" i="3" s="1"/>
  <c r="J29" i="3"/>
  <c r="J73" i="3" s="1"/>
  <c r="I29" i="3"/>
  <c r="I73" i="3" s="1"/>
  <c r="J28" i="3"/>
  <c r="J72" i="3" s="1"/>
  <c r="I28" i="3"/>
  <c r="I72" i="3" s="1"/>
  <c r="J27" i="3"/>
  <c r="J71" i="3" s="1"/>
  <c r="J74" i="3" s="1"/>
  <c r="J70" i="3" s="1"/>
  <c r="I27" i="3"/>
  <c r="I71" i="3" s="1"/>
  <c r="I74" i="3" s="1"/>
  <c r="I70" i="3" s="1"/>
  <c r="J25" i="3"/>
  <c r="J68" i="3" s="1"/>
  <c r="I25" i="3"/>
  <c r="I68" i="3" s="1"/>
  <c r="J24" i="3"/>
  <c r="J67" i="3" s="1"/>
  <c r="J69" i="3" s="1"/>
  <c r="J66" i="3" s="1"/>
  <c r="I24" i="3"/>
  <c r="I67" i="3" s="1"/>
  <c r="J22" i="3"/>
  <c r="J64" i="3" s="1"/>
  <c r="I22" i="3"/>
  <c r="I64" i="3" s="1"/>
  <c r="J21" i="3"/>
  <c r="J63" i="3" s="1"/>
  <c r="J65" i="3" s="1"/>
  <c r="J62" i="3" s="1"/>
  <c r="I21" i="3"/>
  <c r="I63" i="3" s="1"/>
  <c r="J19" i="3"/>
  <c r="J60" i="3" s="1"/>
  <c r="I19" i="3"/>
  <c r="I60" i="3" s="1"/>
  <c r="J18" i="3"/>
  <c r="J59" i="3" s="1"/>
  <c r="I18" i="3"/>
  <c r="I59" i="3" s="1"/>
  <c r="J17" i="3"/>
  <c r="J58" i="3" s="1"/>
  <c r="I17" i="3"/>
  <c r="I58" i="3" s="1"/>
  <c r="J16" i="3"/>
  <c r="J57" i="3" s="1"/>
  <c r="I16" i="3"/>
  <c r="I57" i="3" s="1"/>
  <c r="F103" i="3" s="1"/>
  <c r="J15" i="3"/>
  <c r="J56" i="3" s="1"/>
  <c r="I15" i="3"/>
  <c r="I56" i="3" s="1"/>
  <c r="J14" i="3"/>
  <c r="J55" i="3" s="1"/>
  <c r="J61" i="3" s="1"/>
  <c r="J54" i="3" s="1"/>
  <c r="I14" i="3"/>
  <c r="I55" i="3" s="1"/>
  <c r="J12" i="3"/>
  <c r="I12" i="3"/>
  <c r="I52" i="3" s="1"/>
  <c r="J52" i="3" s="1"/>
  <c r="J11" i="3"/>
  <c r="I11" i="3"/>
  <c r="I51" i="3" s="1"/>
  <c r="J9" i="3"/>
  <c r="I9" i="3"/>
  <c r="I48" i="3" s="1"/>
  <c r="J8" i="3"/>
  <c r="I8" i="3"/>
  <c r="I47" i="3" s="1"/>
  <c r="J7" i="3"/>
  <c r="I7" i="3"/>
  <c r="I46" i="3" s="1"/>
  <c r="J6" i="3"/>
  <c r="I6" i="3"/>
  <c r="I45" i="3" s="1"/>
  <c r="J5" i="3"/>
  <c r="I5" i="3"/>
  <c r="I44" i="3" s="1"/>
  <c r="H35" i="3"/>
  <c r="H80" i="3" s="1"/>
  <c r="G35" i="3"/>
  <c r="G80" i="3" s="1"/>
  <c r="E126" i="3" s="1"/>
  <c r="H33" i="3"/>
  <c r="H78" i="3" s="1"/>
  <c r="G33" i="3"/>
  <c r="G78" i="3" s="1"/>
  <c r="H32" i="3"/>
  <c r="H77" i="3" s="1"/>
  <c r="G32" i="3"/>
  <c r="G77" i="3" s="1"/>
  <c r="H31" i="3"/>
  <c r="H76" i="3" s="1"/>
  <c r="H79" i="3" s="1"/>
  <c r="H75" i="3" s="1"/>
  <c r="G31" i="3"/>
  <c r="G76" i="3" s="1"/>
  <c r="H29" i="3"/>
  <c r="H73" i="3" s="1"/>
  <c r="G29" i="3"/>
  <c r="G73" i="3" s="1"/>
  <c r="E119" i="3" s="1"/>
  <c r="H28" i="3"/>
  <c r="H72" i="3" s="1"/>
  <c r="G28" i="3"/>
  <c r="G72" i="3" s="1"/>
  <c r="H27" i="3"/>
  <c r="H71" i="3" s="1"/>
  <c r="H74" i="3" s="1"/>
  <c r="H70" i="3" s="1"/>
  <c r="G27" i="3"/>
  <c r="G71" i="3" s="1"/>
  <c r="H25" i="3"/>
  <c r="H68" i="3" s="1"/>
  <c r="G25" i="3"/>
  <c r="G68" i="3" s="1"/>
  <c r="H24" i="3"/>
  <c r="H67" i="3" s="1"/>
  <c r="H69" i="3" s="1"/>
  <c r="H66" i="3" s="1"/>
  <c r="G24" i="3"/>
  <c r="G67" i="3" s="1"/>
  <c r="H22" i="3"/>
  <c r="H64" i="3" s="1"/>
  <c r="G22" i="3"/>
  <c r="G64" i="3" s="1"/>
  <c r="H21" i="3"/>
  <c r="H63" i="3" s="1"/>
  <c r="G21" i="3"/>
  <c r="G63" i="3" s="1"/>
  <c r="G65" i="3" s="1"/>
  <c r="G62" i="3" s="1"/>
  <c r="H19" i="3"/>
  <c r="H60" i="3" s="1"/>
  <c r="G19" i="3"/>
  <c r="G60" i="3" s="1"/>
  <c r="H18" i="3"/>
  <c r="H59" i="3" s="1"/>
  <c r="G18" i="3"/>
  <c r="G59" i="3" s="1"/>
  <c r="E105" i="3" s="1"/>
  <c r="H17" i="3"/>
  <c r="H58" i="3" s="1"/>
  <c r="G17" i="3"/>
  <c r="G58" i="3" s="1"/>
  <c r="H16" i="3"/>
  <c r="H57" i="3" s="1"/>
  <c r="G16" i="3"/>
  <c r="G57" i="3" s="1"/>
  <c r="H15" i="3"/>
  <c r="H56" i="3" s="1"/>
  <c r="G15" i="3"/>
  <c r="G56" i="3" s="1"/>
  <c r="H14" i="3"/>
  <c r="H55" i="3" s="1"/>
  <c r="H61" i="3" s="1"/>
  <c r="H54" i="3" s="1"/>
  <c r="G14" i="3"/>
  <c r="G55" i="3" s="1"/>
  <c r="H12" i="3"/>
  <c r="G12" i="3"/>
  <c r="G52" i="3" s="1"/>
  <c r="H11" i="3"/>
  <c r="G11" i="3"/>
  <c r="G51" i="3" s="1"/>
  <c r="H9" i="3"/>
  <c r="G9" i="3"/>
  <c r="G48" i="3" s="1"/>
  <c r="H8" i="3"/>
  <c r="G8" i="3"/>
  <c r="G47" i="3" s="1"/>
  <c r="H7" i="3"/>
  <c r="G7" i="3"/>
  <c r="G46" i="3" s="1"/>
  <c r="H6" i="3"/>
  <c r="G6" i="3"/>
  <c r="G45" i="3" s="1"/>
  <c r="H5" i="3"/>
  <c r="G5" i="3"/>
  <c r="G44" i="3" s="1"/>
  <c r="H44" i="3" s="1"/>
  <c r="F35" i="3"/>
  <c r="F80" i="3" s="1"/>
  <c r="E35" i="3"/>
  <c r="E80" i="3" s="1"/>
  <c r="D126" i="3" s="1"/>
  <c r="F33" i="3"/>
  <c r="F78" i="3" s="1"/>
  <c r="E33" i="3"/>
  <c r="E78" i="3" s="1"/>
  <c r="F32" i="3"/>
  <c r="F77" i="3" s="1"/>
  <c r="E32" i="3"/>
  <c r="E77" i="3" s="1"/>
  <c r="D123" i="3" s="1"/>
  <c r="F31" i="3"/>
  <c r="F76" i="3" s="1"/>
  <c r="F79" i="3" s="1"/>
  <c r="F75" i="3" s="1"/>
  <c r="E31" i="3"/>
  <c r="E76" i="3" s="1"/>
  <c r="F29" i="3"/>
  <c r="F73" i="3" s="1"/>
  <c r="E29" i="3"/>
  <c r="E73" i="3" s="1"/>
  <c r="D119" i="3" s="1"/>
  <c r="F28" i="3"/>
  <c r="F72" i="3" s="1"/>
  <c r="E28" i="3"/>
  <c r="E72" i="3" s="1"/>
  <c r="F27" i="3"/>
  <c r="F71" i="3" s="1"/>
  <c r="F74" i="3" s="1"/>
  <c r="F70" i="3" s="1"/>
  <c r="E27" i="3"/>
  <c r="E71" i="3" s="1"/>
  <c r="F25" i="3"/>
  <c r="F68" i="3" s="1"/>
  <c r="E25" i="3"/>
  <c r="E68" i="3" s="1"/>
  <c r="F24" i="3"/>
  <c r="F67" i="3" s="1"/>
  <c r="F69" i="3" s="1"/>
  <c r="F66" i="3" s="1"/>
  <c r="E24" i="3"/>
  <c r="E67" i="3" s="1"/>
  <c r="F22" i="3"/>
  <c r="F64" i="3" s="1"/>
  <c r="E22" i="3"/>
  <c r="E64" i="3" s="1"/>
  <c r="F63" i="3"/>
  <c r="F65" i="3" s="1"/>
  <c r="F62" i="3" s="1"/>
  <c r="E63" i="3"/>
  <c r="F19" i="3"/>
  <c r="F60" i="3" s="1"/>
  <c r="E19" i="3"/>
  <c r="E60" i="3" s="1"/>
  <c r="F18" i="3"/>
  <c r="F59" i="3" s="1"/>
  <c r="E18" i="3"/>
  <c r="E59" i="3" s="1"/>
  <c r="D105" i="3" s="1"/>
  <c r="F17" i="3"/>
  <c r="F58" i="3" s="1"/>
  <c r="E17" i="3"/>
  <c r="E58" i="3" s="1"/>
  <c r="F16" i="3"/>
  <c r="F57" i="3" s="1"/>
  <c r="E16" i="3"/>
  <c r="E57" i="3" s="1"/>
  <c r="D103" i="3" s="1"/>
  <c r="F15" i="3"/>
  <c r="F56" i="3" s="1"/>
  <c r="E15" i="3"/>
  <c r="E56" i="3" s="1"/>
  <c r="F14" i="3"/>
  <c r="F55" i="3" s="1"/>
  <c r="F61" i="3" s="1"/>
  <c r="F54" i="3" s="1"/>
  <c r="E14" i="3"/>
  <c r="E55" i="3" s="1"/>
  <c r="F12" i="3"/>
  <c r="E12" i="3"/>
  <c r="E52" i="3" s="1"/>
  <c r="F11" i="3"/>
  <c r="E11" i="3"/>
  <c r="E51" i="3" s="1"/>
  <c r="F9" i="3"/>
  <c r="E9" i="3"/>
  <c r="E48" i="3" s="1"/>
  <c r="F8" i="3"/>
  <c r="E8" i="3"/>
  <c r="E47" i="3" s="1"/>
  <c r="F7" i="3"/>
  <c r="E7" i="3"/>
  <c r="E46" i="3" s="1"/>
  <c r="F6" i="3"/>
  <c r="E6" i="3"/>
  <c r="E45" i="3" s="1"/>
  <c r="F5" i="3"/>
  <c r="E5" i="3"/>
  <c r="E44" i="3" s="1"/>
  <c r="D35" i="3"/>
  <c r="D80" i="3" s="1"/>
  <c r="C35" i="3"/>
  <c r="C80" i="3" s="1"/>
  <c r="D21" i="3"/>
  <c r="D63" i="3" s="1"/>
  <c r="D22" i="3"/>
  <c r="D64" i="3" s="1"/>
  <c r="D24" i="3"/>
  <c r="D25" i="3"/>
  <c r="D68" i="3" s="1"/>
  <c r="D27" i="3"/>
  <c r="D71" i="3" s="1"/>
  <c r="D28" i="3"/>
  <c r="D72" i="3" s="1"/>
  <c r="D29" i="3"/>
  <c r="D73" i="3" s="1"/>
  <c r="D31" i="3"/>
  <c r="D76" i="3" s="1"/>
  <c r="D32" i="3"/>
  <c r="D77" i="3" s="1"/>
  <c r="D33" i="3"/>
  <c r="D78" i="3" s="1"/>
  <c r="D15" i="3"/>
  <c r="D16" i="3"/>
  <c r="D17" i="3"/>
  <c r="D18" i="3"/>
  <c r="D19" i="3"/>
  <c r="D14" i="3"/>
  <c r="D55" i="3" s="1"/>
  <c r="D12" i="3"/>
  <c r="D11" i="3"/>
  <c r="D5" i="3"/>
  <c r="D6" i="3"/>
  <c r="D7" i="3"/>
  <c r="D8" i="3"/>
  <c r="D9" i="3"/>
  <c r="C5" i="3"/>
  <c r="C44" i="3" s="1"/>
  <c r="C32" i="3"/>
  <c r="C77" i="3" s="1"/>
  <c r="C123" i="3" s="1"/>
  <c r="C33" i="3"/>
  <c r="C78" i="3" s="1"/>
  <c r="C124" i="3" s="1"/>
  <c r="C31" i="3"/>
  <c r="C28" i="3"/>
  <c r="C72" i="3" s="1"/>
  <c r="C29" i="3"/>
  <c r="C73" i="3" s="1"/>
  <c r="C27" i="3"/>
  <c r="C71" i="3" s="1"/>
  <c r="C25" i="3"/>
  <c r="C68" i="3" s="1"/>
  <c r="C114" i="3" s="1"/>
  <c r="C24" i="3"/>
  <c r="C67" i="3" s="1"/>
  <c r="C113" i="3" s="1"/>
  <c r="C22" i="3"/>
  <c r="C64" i="3" s="1"/>
  <c r="C110" i="3" s="1"/>
  <c r="C21" i="3"/>
  <c r="C63" i="3" s="1"/>
  <c r="C15" i="3"/>
  <c r="C16" i="3"/>
  <c r="C17" i="3"/>
  <c r="C18" i="3"/>
  <c r="C19" i="3"/>
  <c r="C14" i="3"/>
  <c r="C55" i="3" s="1"/>
  <c r="C101" i="3" s="1"/>
  <c r="C12" i="3"/>
  <c r="C52" i="3" s="1"/>
  <c r="C11" i="3"/>
  <c r="C51" i="3" s="1"/>
  <c r="C6" i="3"/>
  <c r="C45" i="3" s="1"/>
  <c r="C7" i="3"/>
  <c r="C46" i="3" s="1"/>
  <c r="C8" i="3"/>
  <c r="C47" i="3" s="1"/>
  <c r="D47" i="3" s="1"/>
  <c r="C9" i="3"/>
  <c r="C48" i="3" s="1"/>
  <c r="D48" i="3" s="1"/>
  <c r="D48" i="4"/>
  <c r="D42" i="4"/>
  <c r="J48" i="3" l="1"/>
  <c r="F94" i="3"/>
  <c r="J47" i="3"/>
  <c r="F93" i="3"/>
  <c r="J46" i="3"/>
  <c r="F92" i="3"/>
  <c r="J45" i="3"/>
  <c r="F91" i="3"/>
  <c r="E114" i="3"/>
  <c r="F104" i="3"/>
  <c r="F124" i="3"/>
  <c r="E106" i="3"/>
  <c r="F114" i="3"/>
  <c r="E124" i="3"/>
  <c r="E102" i="3"/>
  <c r="F106" i="3"/>
  <c r="F105" i="3"/>
  <c r="F116" i="3"/>
  <c r="C118" i="3"/>
  <c r="E103" i="3"/>
  <c r="E123" i="3"/>
  <c r="D104" i="3"/>
  <c r="D110" i="3"/>
  <c r="E118" i="3"/>
  <c r="F118" i="3"/>
  <c r="I69" i="3"/>
  <c r="I66" i="3" s="1"/>
  <c r="F112" i="3" s="1"/>
  <c r="F113" i="3"/>
  <c r="F115" i="3" s="1"/>
  <c r="F119" i="3"/>
  <c r="F126" i="3"/>
  <c r="G61" i="3"/>
  <c r="E101" i="3"/>
  <c r="G69" i="3"/>
  <c r="G66" i="3" s="1"/>
  <c r="E112" i="3" s="1"/>
  <c r="E113" i="3"/>
  <c r="E115" i="3" s="1"/>
  <c r="I61" i="3"/>
  <c r="F101" i="3"/>
  <c r="G79" i="3"/>
  <c r="G75" i="3" s="1"/>
  <c r="E121" i="3" s="1"/>
  <c r="E122" i="3"/>
  <c r="E125" i="3" s="1"/>
  <c r="G74" i="3"/>
  <c r="G70" i="3" s="1"/>
  <c r="E116" i="3" s="1"/>
  <c r="E117" i="3"/>
  <c r="E120" i="3" s="1"/>
  <c r="F102" i="3"/>
  <c r="F121" i="3"/>
  <c r="I65" i="3"/>
  <c r="I62" i="3" s="1"/>
  <c r="F108" i="3" s="1"/>
  <c r="F109" i="3"/>
  <c r="E104" i="3"/>
  <c r="F110" i="3"/>
  <c r="C126" i="3"/>
  <c r="D124" i="3"/>
  <c r="C117" i="3"/>
  <c r="D102" i="3"/>
  <c r="D106" i="3"/>
  <c r="D114" i="3"/>
  <c r="F98" i="3"/>
  <c r="C109" i="3"/>
  <c r="C111" i="3" s="1"/>
  <c r="F122" i="3"/>
  <c r="F125" i="3" s="1"/>
  <c r="D118" i="3"/>
  <c r="F117" i="3"/>
  <c r="F120" i="3" s="1"/>
  <c r="C119" i="3"/>
  <c r="E110" i="3"/>
  <c r="F45" i="3"/>
  <c r="D91" i="3" s="1"/>
  <c r="C76" i="3"/>
  <c r="C122" i="3" s="1"/>
  <c r="C125" i="3" s="1"/>
  <c r="E61" i="3"/>
  <c r="D101" i="3"/>
  <c r="D107" i="3" s="1"/>
  <c r="E65" i="3"/>
  <c r="E62" i="3" s="1"/>
  <c r="D108" i="3" s="1"/>
  <c r="D109" i="3"/>
  <c r="D111" i="3" s="1"/>
  <c r="E69" i="3"/>
  <c r="E66" i="3" s="1"/>
  <c r="D112" i="3" s="1"/>
  <c r="D113" i="3"/>
  <c r="D115" i="3" s="1"/>
  <c r="E74" i="3"/>
  <c r="E70" i="3" s="1"/>
  <c r="D116" i="3" s="1"/>
  <c r="D117" i="3"/>
  <c r="D120" i="3" s="1"/>
  <c r="H45" i="3"/>
  <c r="H46" i="3"/>
  <c r="E92" i="3" s="1"/>
  <c r="H47" i="3"/>
  <c r="E93" i="3" s="1"/>
  <c r="H48" i="3"/>
  <c r="E94" i="3" s="1"/>
  <c r="E79" i="3"/>
  <c r="E75" i="3" s="1"/>
  <c r="D121" i="3" s="1"/>
  <c r="D122" i="3"/>
  <c r="D125" i="3" s="1"/>
  <c r="I53" i="3"/>
  <c r="I50" i="3" s="1"/>
  <c r="J51" i="3"/>
  <c r="I49" i="3"/>
  <c r="I43" i="3" s="1"/>
  <c r="J44" i="3"/>
  <c r="F90" i="3" s="1"/>
  <c r="H65" i="3"/>
  <c r="H62" i="3" s="1"/>
  <c r="E108" i="3" s="1"/>
  <c r="E109" i="3"/>
  <c r="E111" i="3" s="1"/>
  <c r="H52" i="3"/>
  <c r="E98" i="3" s="1"/>
  <c r="G53" i="3"/>
  <c r="G50" i="3" s="1"/>
  <c r="H51" i="3"/>
  <c r="G49" i="3"/>
  <c r="G43" i="3" s="1"/>
  <c r="E90" i="3"/>
  <c r="F44" i="3"/>
  <c r="D90" i="3" s="1"/>
  <c r="F52" i="3"/>
  <c r="D98" i="3" s="1"/>
  <c r="D44" i="3"/>
  <c r="C90" i="3"/>
  <c r="D51" i="3"/>
  <c r="F46" i="3"/>
  <c r="D92" i="3" s="1"/>
  <c r="F47" i="3"/>
  <c r="D93" i="3" s="1"/>
  <c r="F48" i="3"/>
  <c r="D94" i="3" s="1"/>
  <c r="F51" i="3"/>
  <c r="E53" i="3"/>
  <c r="E50" i="3" s="1"/>
  <c r="E49" i="3"/>
  <c r="E43" i="3" s="1"/>
  <c r="C69" i="3"/>
  <c r="C66" i="3" s="1"/>
  <c r="C115" i="3"/>
  <c r="C74" i="3"/>
  <c r="C70" i="3" s="1"/>
  <c r="D52" i="3"/>
  <c r="C98" i="3" s="1"/>
  <c r="C65" i="3"/>
  <c r="C62" i="3" s="1"/>
  <c r="D79" i="3"/>
  <c r="D74" i="3"/>
  <c r="D69" i="3"/>
  <c r="C60" i="3"/>
  <c r="C59" i="3"/>
  <c r="C58" i="3"/>
  <c r="C57" i="3"/>
  <c r="C56" i="3"/>
  <c r="D60" i="3"/>
  <c r="D59" i="3"/>
  <c r="D58" i="3"/>
  <c r="D57" i="3"/>
  <c r="D56" i="3"/>
  <c r="D65" i="3"/>
  <c r="D46" i="3"/>
  <c r="C94" i="3"/>
  <c r="C93" i="3"/>
  <c r="C92" i="3"/>
  <c r="C53" i="3"/>
  <c r="D45" i="3"/>
  <c r="C91" i="3" s="1"/>
  <c r="C49" i="3"/>
  <c r="C43" i="3" s="1"/>
  <c r="F111" i="3" l="1"/>
  <c r="E54" i="3"/>
  <c r="D100" i="3" s="1"/>
  <c r="I54" i="3"/>
  <c r="F100" i="3" s="1"/>
  <c r="G54" i="3"/>
  <c r="E100" i="3" s="1"/>
  <c r="F107" i="3"/>
  <c r="E107" i="3"/>
  <c r="C120" i="3"/>
  <c r="D53" i="3"/>
  <c r="D50" i="3" s="1"/>
  <c r="C97" i="3"/>
  <c r="C79" i="3"/>
  <c r="C75" i="3" s="1"/>
  <c r="H49" i="3"/>
  <c r="H43" i="3" s="1"/>
  <c r="E89" i="3" s="1"/>
  <c r="E91" i="3"/>
  <c r="E95" i="3" s="1"/>
  <c r="J53" i="3"/>
  <c r="J50" i="3" s="1"/>
  <c r="F96" i="3" s="1"/>
  <c r="F97" i="3"/>
  <c r="F99" i="3" s="1"/>
  <c r="J49" i="3"/>
  <c r="J43" i="3" s="1"/>
  <c r="F89" i="3" s="1"/>
  <c r="F128" i="3" s="1"/>
  <c r="F95" i="3"/>
  <c r="H53" i="3"/>
  <c r="H50" i="3" s="1"/>
  <c r="E96" i="3" s="1"/>
  <c r="E97" i="3"/>
  <c r="E99" i="3" s="1"/>
  <c r="F53" i="3"/>
  <c r="F50" i="3" s="1"/>
  <c r="D96" i="3" s="1"/>
  <c r="D97" i="3"/>
  <c r="D99" i="3" s="1"/>
  <c r="D95" i="3"/>
  <c r="D75" i="3"/>
  <c r="C121" i="3" s="1"/>
  <c r="D70" i="3"/>
  <c r="C116" i="3" s="1"/>
  <c r="D66" i="3"/>
  <c r="C112" i="3" s="1"/>
  <c r="D62" i="3"/>
  <c r="C108" i="3" s="1"/>
  <c r="F49" i="3"/>
  <c r="F43" i="3" s="1"/>
  <c r="D89" i="3" s="1"/>
  <c r="C50" i="3"/>
  <c r="C96" i="3" s="1"/>
  <c r="C102" i="3"/>
  <c r="C103" i="3"/>
  <c r="C104" i="3"/>
  <c r="C105" i="3"/>
  <c r="C106" i="3"/>
  <c r="C107" i="3"/>
  <c r="C99" i="3"/>
  <c r="D61" i="3"/>
  <c r="D54" i="3" s="1"/>
  <c r="C61" i="3"/>
  <c r="D49" i="3"/>
  <c r="D43" i="3" s="1"/>
  <c r="C89" i="3" s="1"/>
  <c r="C95" i="3"/>
  <c r="E128" i="3" l="1"/>
  <c r="D128" i="3"/>
  <c r="C54" i="3"/>
  <c r="C100" i="3" s="1"/>
  <c r="C1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kalaior@student.ubc.ca</author>
  </authors>
  <commentList>
    <comment ref="D67" authorId="0" shapeId="0" xr:uid="{94EFE1EE-E310-4FC8-9CB2-B1FCCEB41F54}">
      <text>
        <r>
          <rPr>
            <sz val="11"/>
            <color theme="1"/>
            <rFont val="Aptos Narrow"/>
            <family val="2"/>
            <scheme val="minor"/>
          </rPr>
          <t>kalaior@student.ubc.ca:
originally 0.5, should be 0 as the scale of impact is N/A so the likelihood should follow</t>
        </r>
      </text>
    </comment>
  </commentList>
</comments>
</file>

<file path=xl/sharedStrings.xml><?xml version="1.0" encoding="utf-8"?>
<sst xmlns="http://schemas.openxmlformats.org/spreadsheetml/2006/main" count="260" uniqueCount="80">
  <si>
    <t xml:space="preserve">Instructions </t>
  </si>
  <si>
    <t xml:space="preserve">Please rank the four proposals based on your initial assessment from 1 to 4, with 1 being your highest ranked (your assessment of the strongest), and 4 being your lowest rank (your assessment of the weakest). </t>
  </si>
  <si>
    <t>Proposal</t>
  </si>
  <si>
    <t xml:space="preserve">Initial Rank </t>
  </si>
  <si>
    <t xml:space="preserve">A: Autonomous Deep-Sea Carbon Sequestration Platforms </t>
  </si>
  <si>
    <t>B: Enhanced Monitoring Network for Marine Protected Areas</t>
  </si>
  <si>
    <t xml:space="preserve">C: Bio-inspired Hull Coatings to Eliminate Marine Fouling </t>
  </si>
  <si>
    <t xml:space="preserve">D: Retrofitting Existing Cargo Ships with Wind-Assisted Propulsion Systems </t>
  </si>
  <si>
    <t xml:space="preserve">1. Assign 100 points across the major categories (in blue boxes). You can expand or collapse the major categories by clicking on the number 1 or 2 on the "outline" at the top left of the spreadsheet. If the numbers do not add to 100, the TOTAL box will turn red. </t>
  </si>
  <si>
    <t xml:space="preserve">2. Expand the major categories to see the sub objectives. Within each category, assign 100 points. </t>
  </si>
  <si>
    <t>Objective / Valued component / Endpoint</t>
  </si>
  <si>
    <t>CATEGORY WEIGHT</t>
  </si>
  <si>
    <t>Protect the physical environment</t>
  </si>
  <si>
    <t>Mitigate climate change</t>
  </si>
  <si>
    <t>Improve air quality</t>
  </si>
  <si>
    <t>Improve water quality</t>
  </si>
  <si>
    <t>Maintain shoreline/sediment integrity</t>
  </si>
  <si>
    <t xml:space="preserve">Other </t>
  </si>
  <si>
    <t>Category Total - must sum to 100</t>
  </si>
  <si>
    <t>Protect the biological environment</t>
  </si>
  <si>
    <t>Promote conservation and biodiversity</t>
  </si>
  <si>
    <t>Protect the socio-environment / Ecosystem services i.e., the environmental processes that render benefits to people.</t>
  </si>
  <si>
    <t>Respect Indigenous knowledge</t>
  </si>
  <si>
    <t>Respect Indigenous marine uses (IMUs)</t>
  </si>
  <si>
    <t>Facilitate equitable fisheries access and prosperity</t>
  </si>
  <si>
    <t>Facilitate sustainable marine recreational activities</t>
  </si>
  <si>
    <t>Enhance climate adaptation and climate resilience</t>
  </si>
  <si>
    <t>Organizational continuity</t>
  </si>
  <si>
    <t>National security</t>
  </si>
  <si>
    <t>Well-being of mariners and maritime professionals</t>
  </si>
  <si>
    <t>Mariner safety</t>
  </si>
  <si>
    <t>Mariner habitability</t>
  </si>
  <si>
    <t>Social equity and inclusiveness</t>
  </si>
  <si>
    <t>Stakeholder engagement and inclusiveness</t>
  </si>
  <si>
    <t xml:space="preserve">Knowledge generation and mobilization </t>
  </si>
  <si>
    <t>TOTAL - MUST SUM TO 100</t>
  </si>
  <si>
    <t xml:space="preserve">Score Category </t>
  </si>
  <si>
    <t>SCORE WEIGHT</t>
  </si>
  <si>
    <t>Impact</t>
  </si>
  <si>
    <t>Likelihood</t>
  </si>
  <si>
    <t>Proposal A - Impact</t>
  </si>
  <si>
    <t>Proposal A - Likelihood</t>
  </si>
  <si>
    <t>Proposal B - Impact</t>
  </si>
  <si>
    <t>Proposal B - Likelihood</t>
  </si>
  <si>
    <t>Proposal C - Impact</t>
  </si>
  <si>
    <t>Proposal C - Likelihood</t>
  </si>
  <si>
    <t>Proposal D - Impact</t>
  </si>
  <si>
    <t>Proposal D - Likelihood</t>
  </si>
  <si>
    <t xml:space="preserve">Protect the socio-environment / Ecosystem services </t>
  </si>
  <si>
    <t>RAW SCORES</t>
  </si>
  <si>
    <t>WEIGHTED SCORES</t>
  </si>
  <si>
    <t>TOTAL</t>
  </si>
  <si>
    <t>FINAL HIGH LEVEL SCORES</t>
  </si>
  <si>
    <t>PROPOSAL A</t>
  </si>
  <si>
    <t>PROPOSAL B</t>
  </si>
  <si>
    <t>PROPOSAL C</t>
  </si>
  <si>
    <t>PROPOSAL D</t>
  </si>
  <si>
    <t>TOTAL PROPOSAL</t>
  </si>
  <si>
    <t>Description</t>
  </si>
  <si>
    <t>Numerical Value</t>
  </si>
  <si>
    <t>N/A</t>
  </si>
  <si>
    <t>No potential impact on this objective described. </t>
  </si>
  <si>
    <t>Limited</t>
  </si>
  <si>
    <t>Impact is identified but small in magnitude, or restricted to a narrow application context (e.g., communities, region, timeframe, sector), with limited ability to scale beyond. </t>
  </si>
  <si>
    <t>Moderate</t>
  </si>
  <si>
    <t>Impact is meaningful in magnitude, for given application context, with potential to scale beyond. </t>
  </si>
  <si>
    <t>Substantial</t>
  </si>
  <si>
    <t>Major magnitude of impact; targets a substantial fraction, with multiple application contexts (e.g., communities, region, timeframe, sectors). </t>
  </si>
  <si>
    <t>Transformational</t>
  </si>
  <si>
    <t>Magnitude of impact is systemic; shifts understanding in paradigmatic way, or technology, policies, practice, and behaviors at scale. </t>
  </si>
  <si>
    <t>No potential impact on this objective described</t>
  </si>
  <si>
    <t xml:space="preserve">Very Unlikely </t>
  </si>
  <si>
    <t>No clear mechanism for achieving the objective; significant barriers with no feasible mitigation.</t>
  </si>
  <si>
    <t xml:space="preserve">Unlikely </t>
  </si>
  <si>
    <t>Weak causal link to the objective; major obstacles exist with limited plans to address them.</t>
  </si>
  <si>
    <t>Some evidence supporting effectiveness; challenges exist, but partial strategies for overcoming them are provided.</t>
  </si>
  <si>
    <t xml:space="preserve">Likely </t>
  </si>
  <si>
    <t>Clear mechanism for impact with supporting evidence and rationale; most obstacles have feasible solutions.</t>
  </si>
  <si>
    <t>Very Likely</t>
  </si>
  <si>
    <t>Mechanisms for impact well-supported by robust evidence, theory, or precedent; few barriers, with clear and effective mitigation strategies.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</si>
</sst>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</font>
    <font>
      <i/>
      <sz val="11"/>
      <color theme="1"/>
      <name val="Aptos Narrow"/>
    </font>
    <font>
      <sz val="11"/>
      <color theme="1"/>
      <name val="Aptos Narrow"/>
    </font>
    <font>
      <i/>
      <sz val="11"/>
      <color rgb="FF000000"/>
      <name val="Aptos Narrow"/>
    </font>
    <font>
      <b/>
      <sz val="11"/>
      <color rgb="FF000000"/>
      <name val="Aptos Narrow"/>
    </font>
    <font>
      <sz val="11"/>
      <color rgb="FF000000"/>
      <name val="Aptos Narrow"/>
    </font>
    <font>
      <b/>
      <sz val="11"/>
      <color theme="1"/>
      <name val="Aptos Narrow"/>
      <scheme val="minor"/>
    </font>
    <font>
      <i/>
      <sz val="10"/>
      <color theme="1"/>
      <name val="Aptos"/>
    </font>
    <font>
      <i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000000"/>
      <name val="Aptos Narrow"/>
      <family val="2"/>
      <scheme val="minor"/>
    </font>
    <font>
      <i/>
      <sz val="10"/>
      <color rgb="FF122639"/>
      <name val="Aptos"/>
      <charset val="1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C0E4F5"/>
        <bgColor rgb="FF00000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4" borderId="6" xfId="0" applyFont="1" applyFill="1" applyBorder="1"/>
    <xf numFmtId="0" fontId="4" fillId="0" borderId="2" xfId="0" applyFont="1" applyBorder="1"/>
    <xf numFmtId="0" fontId="4" fillId="0" borderId="0" xfId="0" applyFont="1"/>
    <xf numFmtId="0" fontId="4" fillId="3" borderId="4" xfId="0" applyFont="1" applyFill="1" applyBorder="1"/>
    <xf numFmtId="0" fontId="2" fillId="0" borderId="6" xfId="0" applyFont="1" applyBorder="1"/>
    <xf numFmtId="0" fontId="2" fillId="0" borderId="0" xfId="0" applyFont="1"/>
    <xf numFmtId="0" fontId="4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8" fillId="0" borderId="0" xfId="0" applyFont="1"/>
    <xf numFmtId="0" fontId="0" fillId="0" borderId="0" xfId="0" applyAlignment="1">
      <alignment wrapText="1"/>
    </xf>
    <xf numFmtId="0" fontId="2" fillId="4" borderId="5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7" xfId="0" applyFont="1" applyBorder="1"/>
    <xf numFmtId="0" fontId="8" fillId="0" borderId="8" xfId="0" applyFont="1" applyBorder="1"/>
    <xf numFmtId="0" fontId="2" fillId="5" borderId="11" xfId="0" applyFont="1" applyFill="1" applyBorder="1" applyAlignment="1">
      <alignment wrapText="1"/>
    </xf>
    <xf numFmtId="0" fontId="2" fillId="5" borderId="11" xfId="0" applyFont="1" applyFill="1" applyBorder="1"/>
    <xf numFmtId="0" fontId="3" fillId="0" borderId="12" xfId="0" applyFont="1" applyBorder="1" applyAlignment="1">
      <alignment wrapText="1"/>
    </xf>
    <xf numFmtId="0" fontId="4" fillId="0" borderId="12" xfId="0" applyFont="1" applyBorder="1"/>
    <xf numFmtId="0" fontId="3" fillId="0" borderId="12" xfId="0" quotePrefix="1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4" fillId="2" borderId="12" xfId="0" applyFont="1" applyFill="1" applyBorder="1"/>
    <xf numFmtId="0" fontId="2" fillId="5" borderId="12" xfId="0" applyFont="1" applyFill="1" applyBorder="1" applyAlignment="1">
      <alignment wrapText="1"/>
    </xf>
    <xf numFmtId="0" fontId="2" fillId="5" borderId="12" xfId="0" applyFont="1" applyFill="1" applyBorder="1"/>
    <xf numFmtId="0" fontId="3" fillId="0" borderId="12" xfId="0" applyFont="1" applyBorder="1" applyAlignment="1">
      <alignment horizontal="left" wrapText="1"/>
    </xf>
    <xf numFmtId="0" fontId="3" fillId="2" borderId="12" xfId="0" applyFont="1" applyFill="1" applyBorder="1" applyAlignment="1">
      <alignment wrapText="1"/>
    </xf>
    <xf numFmtId="0" fontId="6" fillId="5" borderId="13" xfId="0" quotePrefix="1" applyFont="1" applyFill="1" applyBorder="1" applyAlignment="1">
      <alignment vertical="top" wrapText="1"/>
    </xf>
    <xf numFmtId="0" fontId="2" fillId="5" borderId="13" xfId="0" applyFont="1" applyFill="1" applyBorder="1"/>
    <xf numFmtId="0" fontId="4" fillId="0" borderId="14" xfId="0" applyFont="1" applyBorder="1"/>
    <xf numFmtId="0" fontId="2" fillId="0" borderId="15" xfId="0" quotePrefix="1" applyFont="1" applyBorder="1" applyAlignment="1">
      <alignment vertical="top" wrapText="1"/>
    </xf>
    <xf numFmtId="0" fontId="8" fillId="8" borderId="0" xfId="0" applyFont="1" applyFill="1" applyAlignment="1">
      <alignment wrapText="1"/>
    </xf>
    <xf numFmtId="0" fontId="8" fillId="8" borderId="9" xfId="0" applyFont="1" applyFill="1" applyBorder="1"/>
    <xf numFmtId="0" fontId="10" fillId="0" borderId="0" xfId="0" applyFont="1" applyAlignment="1">
      <alignment wrapText="1"/>
    </xf>
    <xf numFmtId="0" fontId="11" fillId="0" borderId="9" xfId="0" applyFont="1" applyBorder="1"/>
    <xf numFmtId="0" fontId="11" fillId="8" borderId="9" xfId="0" applyFont="1" applyFill="1" applyBorder="1"/>
    <xf numFmtId="0" fontId="10" fillId="0" borderId="0" xfId="0" applyFont="1" applyAlignment="1">
      <alignment horizontal="left" wrapText="1"/>
    </xf>
    <xf numFmtId="0" fontId="8" fillId="8" borderId="0" xfId="0" applyFont="1" applyFill="1" applyAlignment="1">
      <alignment vertical="top" wrapText="1"/>
    </xf>
    <xf numFmtId="0" fontId="8" fillId="7" borderId="0" xfId="0" applyFont="1" applyFill="1" applyAlignment="1">
      <alignment wrapText="1"/>
    </xf>
    <xf numFmtId="0" fontId="8" fillId="0" borderId="16" xfId="0" applyFont="1" applyBorder="1"/>
    <xf numFmtId="0" fontId="11" fillId="0" borderId="0" xfId="0" applyFont="1" applyAlignment="1">
      <alignment wrapText="1"/>
    </xf>
    <xf numFmtId="0" fontId="11" fillId="0" borderId="10" xfId="0" applyFont="1" applyBorder="1"/>
    <xf numFmtId="0" fontId="11" fillId="0" borderId="0" xfId="0" applyFont="1"/>
    <xf numFmtId="0" fontId="11" fillId="8" borderId="10" xfId="0" applyFont="1" applyFill="1" applyBorder="1"/>
    <xf numFmtId="0" fontId="8" fillId="8" borderId="0" xfId="0" applyFont="1" applyFill="1"/>
    <xf numFmtId="0" fontId="11" fillId="6" borderId="10" xfId="0" applyFont="1" applyFill="1" applyBorder="1"/>
    <xf numFmtId="0" fontId="11" fillId="6" borderId="9" xfId="0" applyFont="1" applyFill="1" applyBorder="1"/>
    <xf numFmtId="0" fontId="11" fillId="0" borderId="17" xfId="0" applyFont="1" applyBorder="1"/>
    <xf numFmtId="0" fontId="11" fillId="0" borderId="18" xfId="0" applyFont="1" applyBorder="1"/>
    <xf numFmtId="0" fontId="8" fillId="8" borderId="19" xfId="0" applyFont="1" applyFill="1" applyBorder="1"/>
    <xf numFmtId="0" fontId="8" fillId="8" borderId="20" xfId="0" applyFont="1" applyFill="1" applyBorder="1"/>
    <xf numFmtId="0" fontId="11" fillId="0" borderId="1" xfId="0" applyFont="1" applyBorder="1"/>
    <xf numFmtId="0" fontId="11" fillId="0" borderId="2" xfId="0" applyFont="1" applyBorder="1"/>
    <xf numFmtId="0" fontId="8" fillId="8" borderId="1" xfId="0" applyFont="1" applyFill="1" applyBorder="1"/>
    <xf numFmtId="0" fontId="8" fillId="8" borderId="2" xfId="0" applyFont="1" applyFill="1" applyBorder="1"/>
    <xf numFmtId="0" fontId="8" fillId="6" borderId="2" xfId="0" applyFont="1" applyFill="1" applyBorder="1"/>
    <xf numFmtId="0" fontId="2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8" fillId="5" borderId="3" xfId="0" applyFont="1" applyFill="1" applyBorder="1"/>
    <xf numFmtId="0" fontId="8" fillId="5" borderId="4" xfId="0" applyFont="1" applyFill="1" applyBorder="1"/>
    <xf numFmtId="0" fontId="8" fillId="6" borderId="0" xfId="0" applyFont="1" applyFill="1"/>
    <xf numFmtId="0" fontId="8" fillId="8" borderId="21" xfId="0" applyFont="1" applyFill="1" applyBorder="1"/>
    <xf numFmtId="0" fontId="8" fillId="5" borderId="22" xfId="0" applyFont="1" applyFill="1" applyBorder="1"/>
    <xf numFmtId="0" fontId="8" fillId="6" borderId="1" xfId="0" applyFont="1" applyFill="1" applyBorder="1"/>
    <xf numFmtId="0" fontId="12" fillId="0" borderId="0" xfId="0" applyFont="1"/>
    <xf numFmtId="0" fontId="8" fillId="0" borderId="23" xfId="0" applyFont="1" applyBorder="1"/>
    <xf numFmtId="0" fontId="13" fillId="0" borderId="0" xfId="0" applyFont="1" applyAlignment="1">
      <alignment wrapText="1" readingOrder="1"/>
    </xf>
    <xf numFmtId="0" fontId="0" fillId="0" borderId="0" xfId="0" applyBorder="1"/>
    <xf numFmtId="0" fontId="2" fillId="6" borderId="0" xfId="0" applyFont="1" applyFill="1" applyBorder="1" applyAlignment="1">
      <alignment wrapText="1"/>
    </xf>
    <xf numFmtId="0" fontId="8" fillId="6" borderId="0" xfId="0" applyFont="1" applyFill="1" applyBorder="1"/>
    <xf numFmtId="0" fontId="0" fillId="6" borderId="0" xfId="0" applyFill="1" applyBorder="1"/>
    <xf numFmtId="0" fontId="3" fillId="0" borderId="0" xfId="0" applyFont="1" applyBorder="1" applyAlignment="1">
      <alignment wrapText="1"/>
    </xf>
    <xf numFmtId="0" fontId="3" fillId="0" borderId="0" xfId="0" quotePrefix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6" fillId="6" borderId="0" xfId="0" quotePrefix="1" applyFont="1" applyFill="1" applyBorder="1" applyAlignment="1">
      <alignment vertical="top" wrapText="1"/>
    </xf>
    <xf numFmtId="0" fontId="2" fillId="4" borderId="0" xfId="0" applyFont="1" applyFill="1" applyBorder="1" applyAlignment="1">
      <alignment wrapText="1"/>
    </xf>
    <xf numFmtId="0" fontId="8" fillId="0" borderId="0" xfId="0" applyFont="1" applyBorder="1"/>
    <xf numFmtId="0" fontId="0" fillId="0" borderId="0" xfId="0" applyBorder="1" applyAlignment="1">
      <alignment wrapText="1"/>
    </xf>
  </cellXfs>
  <cellStyles count="1">
    <cellStyle name="Normal" xfId="0" builtinId="0"/>
  </cellStyles>
  <dxfs count="46">
    <dxf>
      <fill>
        <patternFill>
          <bgColor rgb="FFFEEBE2"/>
        </patternFill>
      </fill>
    </dxf>
    <dxf>
      <fill>
        <patternFill>
          <bgColor rgb="FFFCC5C0"/>
        </patternFill>
      </fill>
    </dxf>
    <dxf>
      <fill>
        <patternFill>
          <bgColor rgb="FFFA9FB5"/>
        </patternFill>
      </fill>
    </dxf>
    <dxf>
      <fill>
        <patternFill>
          <bgColor rgb="FFF768A1"/>
        </patternFill>
      </fill>
    </dxf>
    <dxf>
      <font>
        <color theme="0"/>
      </font>
      <fill>
        <patternFill>
          <bgColor rgb="FFC51B8A"/>
        </patternFill>
      </fill>
    </dxf>
    <dxf>
      <font>
        <color theme="0"/>
      </font>
      <fill>
        <patternFill>
          <bgColor rgb="FF7A0177"/>
        </patternFill>
      </fill>
    </dxf>
    <dxf>
      <fill>
        <patternFill>
          <bgColor rgb="FFA1DAB4"/>
        </patternFill>
      </fill>
    </dxf>
    <dxf>
      <fill>
        <patternFill>
          <bgColor rgb="FFFFFFCC"/>
        </patternFill>
      </fill>
    </dxf>
    <dxf>
      <fill>
        <patternFill>
          <bgColor rgb="FF41B6C4"/>
        </patternFill>
      </fill>
    </dxf>
    <dxf>
      <font>
        <color theme="0"/>
      </font>
      <fill>
        <patternFill>
          <bgColor rgb="FF2C7FB8"/>
        </patternFill>
      </fill>
    </dxf>
    <dxf>
      <font>
        <color theme="0"/>
      </font>
      <fill>
        <patternFill>
          <bgColor rgb="FF253494"/>
        </patternFill>
      </fill>
    </dxf>
    <dxf>
      <fill>
        <patternFill>
          <bgColor rgb="FFFEEBE2"/>
        </patternFill>
      </fill>
    </dxf>
    <dxf>
      <fill>
        <patternFill>
          <bgColor rgb="FFFCC5C0"/>
        </patternFill>
      </fill>
    </dxf>
    <dxf>
      <fill>
        <patternFill>
          <bgColor rgb="FFFA9FB5"/>
        </patternFill>
      </fill>
    </dxf>
    <dxf>
      <fill>
        <patternFill>
          <bgColor rgb="FFF768A1"/>
        </patternFill>
      </fill>
    </dxf>
    <dxf>
      <font>
        <color theme="0"/>
      </font>
      <fill>
        <patternFill>
          <bgColor rgb="FFC51B8A"/>
        </patternFill>
      </fill>
    </dxf>
    <dxf>
      <font>
        <color theme="0"/>
      </font>
      <fill>
        <patternFill>
          <bgColor rgb="FF7A0177"/>
        </patternFill>
      </fill>
    </dxf>
    <dxf>
      <fill>
        <patternFill>
          <bgColor rgb="FFA1DAB4"/>
        </patternFill>
      </fill>
    </dxf>
    <dxf>
      <fill>
        <patternFill>
          <bgColor rgb="FFFFFFCC"/>
        </patternFill>
      </fill>
    </dxf>
    <dxf>
      <fill>
        <patternFill>
          <bgColor rgb="FF41B6C4"/>
        </patternFill>
      </fill>
    </dxf>
    <dxf>
      <font>
        <color theme="0"/>
      </font>
      <fill>
        <patternFill>
          <bgColor rgb="FF2C7FB8"/>
        </patternFill>
      </fill>
    </dxf>
    <dxf>
      <font>
        <color theme="0"/>
      </font>
      <fill>
        <patternFill>
          <bgColor rgb="FF253494"/>
        </patternFill>
      </fill>
    </dxf>
    <dxf>
      <fill>
        <patternFill>
          <bgColor rgb="FFFEEBE2"/>
        </patternFill>
      </fill>
    </dxf>
    <dxf>
      <fill>
        <patternFill>
          <bgColor rgb="FFFCC5C0"/>
        </patternFill>
      </fill>
    </dxf>
    <dxf>
      <fill>
        <patternFill>
          <bgColor rgb="FFFA9FB5"/>
        </patternFill>
      </fill>
    </dxf>
    <dxf>
      <fill>
        <patternFill>
          <bgColor rgb="FFF768A1"/>
        </patternFill>
      </fill>
    </dxf>
    <dxf>
      <font>
        <color theme="0"/>
      </font>
      <fill>
        <patternFill>
          <bgColor rgb="FFC51B8A"/>
        </patternFill>
      </fill>
    </dxf>
    <dxf>
      <font>
        <color theme="0"/>
      </font>
      <fill>
        <patternFill>
          <bgColor rgb="FF7A0177"/>
        </patternFill>
      </fill>
    </dxf>
    <dxf>
      <fill>
        <patternFill>
          <bgColor rgb="FFA1DAB4"/>
        </patternFill>
      </fill>
    </dxf>
    <dxf>
      <fill>
        <patternFill>
          <bgColor rgb="FFFFFFCC"/>
        </patternFill>
      </fill>
    </dxf>
    <dxf>
      <fill>
        <patternFill>
          <bgColor rgb="FF41B6C4"/>
        </patternFill>
      </fill>
    </dxf>
    <dxf>
      <font>
        <color theme="0"/>
      </font>
      <fill>
        <patternFill>
          <bgColor rgb="FF2C7FB8"/>
        </patternFill>
      </fill>
    </dxf>
    <dxf>
      <font>
        <color theme="0"/>
      </font>
      <fill>
        <patternFill>
          <bgColor rgb="FF25349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7A0177"/>
      <color rgb="FFC51B8A"/>
      <color rgb="FFF768A1"/>
      <color rgb="FFFA9FB5"/>
      <color rgb="FFFCC5C0"/>
      <color rgb="FFFEEBE2"/>
      <color rgb="FF253494"/>
      <color rgb="FF2C7FB8"/>
      <color rgb="FF41B6C4"/>
      <color rgb="FFA1DA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752F3-A548-4BE5-899D-2D9A0F735996}">
  <dimension ref="A1:D8"/>
  <sheetViews>
    <sheetView workbookViewId="0">
      <selection activeCell="C13" sqref="C13"/>
    </sheetView>
  </sheetViews>
  <sheetFormatPr defaultColWidth="8.85546875" defaultRowHeight="15"/>
  <cols>
    <col min="1" max="1" width="47.7109375" customWidth="1"/>
    <col min="3" max="3" width="65.85546875" customWidth="1"/>
    <col min="4" max="4" width="22.140625" customWidth="1"/>
  </cols>
  <sheetData>
    <row r="1" spans="1:4">
      <c r="A1" s="60" t="s">
        <v>0</v>
      </c>
    </row>
    <row r="2" spans="1:4" ht="101.25" customHeight="1">
      <c r="A2" s="61" t="s">
        <v>1</v>
      </c>
    </row>
    <row r="3" spans="1:4">
      <c r="A3" s="61"/>
    </row>
    <row r="4" spans="1:4">
      <c r="C4" s="1" t="s">
        <v>2</v>
      </c>
      <c r="D4" s="1" t="s">
        <v>3</v>
      </c>
    </row>
    <row r="5" spans="1:4">
      <c r="C5" s="68" t="s">
        <v>4</v>
      </c>
    </row>
    <row r="6" spans="1:4">
      <c r="C6" s="1" t="s">
        <v>5</v>
      </c>
    </row>
    <row r="7" spans="1:4">
      <c r="C7" s="1" t="s">
        <v>6</v>
      </c>
    </row>
    <row r="8" spans="1:4">
      <c r="C8" s="1" t="s">
        <v>7</v>
      </c>
    </row>
  </sheetData>
  <dataValidations count="1">
    <dataValidation type="list" allowBlank="1" showInputMessage="1" showErrorMessage="1" sqref="D5:D8" xr:uid="{3517DC7F-4105-49AE-9B62-237A0979C740}">
      <formula1>"1, 2, 3, 4"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8AD82-274D-A648-AA59-52CDDDF8575E}">
  <dimension ref="A1:D48"/>
  <sheetViews>
    <sheetView topLeftCell="B41" zoomScale="75" zoomScaleNormal="202" workbookViewId="0">
      <selection activeCell="G58" sqref="G58"/>
    </sheetView>
  </sheetViews>
  <sheetFormatPr defaultColWidth="8.85546875" defaultRowHeight="15" outlineLevelRow="1"/>
  <cols>
    <col min="1" max="1" width="56.42578125" style="8" customWidth="1"/>
    <col min="2" max="2" width="7.42578125" style="4" customWidth="1"/>
    <col min="3" max="3" width="38" style="4" customWidth="1"/>
    <col min="4" max="4" width="23" style="4" customWidth="1"/>
    <col min="5" max="16384" width="8.85546875" style="4"/>
  </cols>
  <sheetData>
    <row r="1" spans="1:4">
      <c r="A1" s="60" t="s">
        <v>0</v>
      </c>
    </row>
    <row r="2" spans="1:4" ht="72" customHeight="1" thickBot="1">
      <c r="A2" s="61" t="s">
        <v>8</v>
      </c>
    </row>
    <row r="3" spans="1:4" ht="33" thickBot="1">
      <c r="A3" s="61" t="s">
        <v>9</v>
      </c>
      <c r="C3" s="14" t="s">
        <v>10</v>
      </c>
      <c r="D3" s="2" t="s">
        <v>11</v>
      </c>
    </row>
    <row r="4" spans="1:4" ht="17.100000000000001" thickBot="1">
      <c r="C4" s="19" t="s">
        <v>12</v>
      </c>
      <c r="D4" s="20"/>
    </row>
    <row r="5" spans="1:4" ht="17.100000000000001" outlineLevel="1" thickBot="1">
      <c r="C5" s="21" t="s">
        <v>13</v>
      </c>
      <c r="D5" s="22"/>
    </row>
    <row r="6" spans="1:4" ht="17.100000000000001" outlineLevel="1" thickBot="1">
      <c r="C6" s="21" t="s">
        <v>14</v>
      </c>
      <c r="D6" s="22"/>
    </row>
    <row r="7" spans="1:4" ht="17.100000000000001" outlineLevel="1" thickBot="1">
      <c r="C7" s="23" t="s">
        <v>15</v>
      </c>
      <c r="D7" s="22"/>
    </row>
    <row r="8" spans="1:4" ht="17.100000000000001" outlineLevel="1" thickBot="1">
      <c r="C8" s="21" t="s">
        <v>16</v>
      </c>
      <c r="D8" s="22"/>
    </row>
    <row r="9" spans="1:4" ht="17.100000000000001" outlineLevel="1" thickBot="1">
      <c r="C9" s="24" t="s">
        <v>17</v>
      </c>
      <c r="D9" s="22"/>
    </row>
    <row r="10" spans="1:4" ht="17.100000000000001" outlineLevel="1" thickBot="1">
      <c r="C10" s="25" t="s">
        <v>18</v>
      </c>
      <c r="D10" s="26"/>
    </row>
    <row r="11" spans="1:4" ht="17.100000000000001" thickBot="1">
      <c r="C11" s="27" t="s">
        <v>19</v>
      </c>
      <c r="D11" s="28"/>
    </row>
    <row r="12" spans="1:4" ht="17.100000000000001" outlineLevel="1" thickBot="1">
      <c r="C12" s="21" t="s">
        <v>20</v>
      </c>
      <c r="D12" s="22"/>
    </row>
    <row r="13" spans="1:4" ht="17.100000000000001" outlineLevel="1" thickBot="1">
      <c r="C13" s="21" t="s">
        <v>17</v>
      </c>
      <c r="D13" s="22"/>
    </row>
    <row r="14" spans="1:4" ht="17.100000000000001" outlineLevel="1" thickBot="1">
      <c r="C14" s="25" t="s">
        <v>18</v>
      </c>
      <c r="D14" s="26"/>
    </row>
    <row r="15" spans="1:4" ht="15.75" customHeight="1" thickBot="1">
      <c r="C15" s="28" t="s">
        <v>21</v>
      </c>
      <c r="D15" s="28"/>
    </row>
    <row r="16" spans="1:4" ht="17.100000000000001" outlineLevel="1" thickBot="1">
      <c r="C16" s="21" t="s">
        <v>22</v>
      </c>
      <c r="D16" s="22"/>
    </row>
    <row r="17" spans="3:4" ht="19.5" customHeight="1" outlineLevel="1" thickBot="1">
      <c r="C17" s="29" t="s">
        <v>23</v>
      </c>
      <c r="D17" s="22"/>
    </row>
    <row r="18" spans="3:4" ht="33" outlineLevel="1" thickBot="1">
      <c r="C18" s="21" t="s">
        <v>24</v>
      </c>
      <c r="D18" s="22"/>
    </row>
    <row r="19" spans="3:4" ht="33" outlineLevel="1" thickBot="1">
      <c r="C19" s="21" t="s">
        <v>25</v>
      </c>
      <c r="D19" s="22"/>
    </row>
    <row r="20" spans="3:4" ht="33" outlineLevel="1" thickBot="1">
      <c r="C20" s="21" t="s">
        <v>26</v>
      </c>
      <c r="D20" s="22"/>
    </row>
    <row r="21" spans="3:4" s="7" customFormat="1" ht="17.100000000000001" outlineLevel="1" thickBot="1">
      <c r="C21" s="21" t="s">
        <v>17</v>
      </c>
      <c r="D21" s="22"/>
    </row>
    <row r="22" spans="3:4" ht="17.100000000000001" outlineLevel="1" thickBot="1">
      <c r="C22" s="25" t="s">
        <v>18</v>
      </c>
      <c r="D22" s="26"/>
    </row>
    <row r="23" spans="3:4" ht="17.100000000000001" thickBot="1">
      <c r="C23" s="27" t="s">
        <v>27</v>
      </c>
      <c r="D23" s="28"/>
    </row>
    <row r="24" spans="3:4" ht="17.100000000000001" outlineLevel="1" thickBot="1">
      <c r="C24" s="21" t="s">
        <v>27</v>
      </c>
      <c r="D24" s="22"/>
    </row>
    <row r="25" spans="3:4" ht="17.100000000000001" outlineLevel="1" thickBot="1">
      <c r="C25" s="21" t="s">
        <v>17</v>
      </c>
      <c r="D25" s="22"/>
    </row>
    <row r="26" spans="3:4" ht="17.100000000000001" outlineLevel="1" thickBot="1">
      <c r="C26" s="30" t="s">
        <v>18</v>
      </c>
      <c r="D26" s="26"/>
    </row>
    <row r="27" spans="3:4" ht="17.100000000000001" thickBot="1">
      <c r="C27" s="27" t="s">
        <v>28</v>
      </c>
      <c r="D27" s="28"/>
    </row>
    <row r="28" spans="3:4" ht="17.100000000000001" outlineLevel="1" thickBot="1">
      <c r="C28" s="21" t="s">
        <v>28</v>
      </c>
      <c r="D28" s="22"/>
    </row>
    <row r="29" spans="3:4" ht="17.100000000000001" outlineLevel="1" thickBot="1">
      <c r="C29" s="21" t="s">
        <v>17</v>
      </c>
      <c r="D29" s="22"/>
    </row>
    <row r="30" spans="3:4" ht="17.100000000000001" outlineLevel="1" thickBot="1">
      <c r="C30" s="25" t="s">
        <v>18</v>
      </c>
      <c r="D30" s="26"/>
    </row>
    <row r="31" spans="3:4" ht="33" thickBot="1">
      <c r="C31" s="27" t="s">
        <v>29</v>
      </c>
      <c r="D31" s="28"/>
    </row>
    <row r="32" spans="3:4" ht="17.100000000000001" outlineLevel="1" thickBot="1">
      <c r="C32" s="21" t="s">
        <v>30</v>
      </c>
      <c r="D32" s="22"/>
    </row>
    <row r="33" spans="3:4" ht="17.100000000000001" outlineLevel="1" thickBot="1">
      <c r="C33" s="21" t="s">
        <v>31</v>
      </c>
      <c r="D33" s="22"/>
    </row>
    <row r="34" spans="3:4" ht="17.100000000000001" outlineLevel="1" thickBot="1">
      <c r="C34" s="21" t="s">
        <v>17</v>
      </c>
      <c r="D34" s="22"/>
    </row>
    <row r="35" spans="3:4" ht="17.100000000000001" outlineLevel="1" thickBot="1">
      <c r="C35" s="25" t="s">
        <v>18</v>
      </c>
      <c r="D35" s="26"/>
    </row>
    <row r="36" spans="3:4" ht="17.100000000000001" thickBot="1">
      <c r="C36" s="27" t="s">
        <v>32</v>
      </c>
      <c r="D36" s="28"/>
    </row>
    <row r="37" spans="3:4" ht="17.100000000000001" outlineLevel="1" thickBot="1">
      <c r="C37" s="21" t="s">
        <v>33</v>
      </c>
      <c r="D37" s="22"/>
    </row>
    <row r="38" spans="3:4" ht="17.100000000000001" outlineLevel="1" thickBot="1">
      <c r="C38" s="21" t="s">
        <v>34</v>
      </c>
      <c r="D38" s="22"/>
    </row>
    <row r="39" spans="3:4" ht="17.100000000000001" outlineLevel="1" thickBot="1">
      <c r="C39" s="21" t="s">
        <v>17</v>
      </c>
      <c r="D39" s="22"/>
    </row>
    <row r="40" spans="3:4" ht="17.100000000000001" outlineLevel="1" thickBot="1">
      <c r="C40" s="25" t="s">
        <v>18</v>
      </c>
      <c r="D40" s="26"/>
    </row>
    <row r="41" spans="3:4" ht="15.95">
      <c r="C41" s="31" t="s">
        <v>17</v>
      </c>
      <c r="D41" s="32"/>
    </row>
    <row r="42" spans="3:4" ht="17.100000000000001" thickBot="1">
      <c r="C42" s="34" t="s">
        <v>35</v>
      </c>
      <c r="D42" s="33">
        <f>D4+D11+D15+D23+D27+D31+D36+D41</f>
        <v>0</v>
      </c>
    </row>
    <row r="44" spans="3:4" ht="15.95" thickBot="1"/>
    <row r="45" spans="3:4" ht="15.95" thickBot="1">
      <c r="C45" s="9" t="s">
        <v>36</v>
      </c>
      <c r="D45" s="6" t="s">
        <v>37</v>
      </c>
    </row>
    <row r="46" spans="3:4">
      <c r="C46" s="10" t="s">
        <v>38</v>
      </c>
      <c r="D46" s="3"/>
    </row>
    <row r="47" spans="3:4">
      <c r="C47" s="10" t="s">
        <v>39</v>
      </c>
      <c r="D47" s="3"/>
    </row>
    <row r="48" spans="3:4" ht="15.95" thickBot="1">
      <c r="C48" s="11" t="s">
        <v>35</v>
      </c>
      <c r="D48" s="5">
        <f>SUM(D46:D47)</f>
        <v>0</v>
      </c>
    </row>
  </sheetData>
  <conditionalFormatting sqref="D10">
    <cfRule type="cellIs" dxfId="45" priority="11" operator="lessThan">
      <formula>100</formula>
    </cfRule>
    <cfRule type="cellIs" dxfId="44" priority="12" operator="greaterThan">
      <formula>100</formula>
    </cfRule>
  </conditionalFormatting>
  <conditionalFormatting sqref="D14">
    <cfRule type="cellIs" dxfId="43" priority="8" operator="lessThan">
      <formula>100</formula>
    </cfRule>
    <cfRule type="cellIs" dxfId="42" priority="9" operator="greaterThan">
      <formula>100</formula>
    </cfRule>
  </conditionalFormatting>
  <conditionalFormatting sqref="D22">
    <cfRule type="cellIs" dxfId="41" priority="6" operator="lessThan">
      <formula>100</formula>
    </cfRule>
    <cfRule type="cellIs" dxfId="40" priority="7" operator="greaterThan">
      <formula>100</formula>
    </cfRule>
  </conditionalFormatting>
  <conditionalFormatting sqref="D26">
    <cfRule type="cellIs" dxfId="39" priority="1" operator="notEqual">
      <formula>100</formula>
    </cfRule>
  </conditionalFormatting>
  <conditionalFormatting sqref="D30">
    <cfRule type="cellIs" dxfId="38" priority="4" operator="notEqual">
      <formula>100</formula>
    </cfRule>
  </conditionalFormatting>
  <conditionalFormatting sqref="D35">
    <cfRule type="cellIs" dxfId="37" priority="3" operator="notEqual">
      <formula>100</formula>
    </cfRule>
  </conditionalFormatting>
  <conditionalFormatting sqref="D40">
    <cfRule type="cellIs" dxfId="36" priority="2" operator="notEqual">
      <formula>100</formula>
    </cfRule>
  </conditionalFormatting>
  <conditionalFormatting sqref="D42">
    <cfRule type="cellIs" dxfId="35" priority="10" operator="lessThan">
      <formula>100</formula>
    </cfRule>
    <cfRule type="cellIs" dxfId="34" priority="13" operator="greaterThan">
      <formula>100</formula>
    </cfRule>
  </conditionalFormatting>
  <conditionalFormatting sqref="D48">
    <cfRule type="cellIs" dxfId="33" priority="5" operator="notEqual">
      <formula>100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E2069-7C83-6343-B668-2895C1E6D392}">
  <dimension ref="B1:J34"/>
  <sheetViews>
    <sheetView tabSelected="1" zoomScaleNormal="100" workbookViewId="0">
      <pane xSplit="2" ySplit="1" topLeftCell="G20" activePane="bottomRight" state="frozen"/>
      <selection pane="bottomRight" activeCell="C34" sqref="A1:XFD1048576"/>
      <selection pane="bottomLeft" activeCell="A2" sqref="A2"/>
      <selection pane="topRight" activeCell="C1" sqref="C1"/>
    </sheetView>
  </sheetViews>
  <sheetFormatPr defaultColWidth="11.42578125" defaultRowHeight="15"/>
  <cols>
    <col min="1" max="1" width="11.42578125" style="71"/>
    <col min="2" max="2" width="38.85546875" style="82" customWidth="1"/>
    <col min="3" max="3" width="21.140625" style="71" customWidth="1"/>
    <col min="4" max="4" width="19.7109375" style="71" customWidth="1"/>
    <col min="5" max="5" width="21.140625" style="71" customWidth="1"/>
    <col min="6" max="6" width="19.7109375" style="71" customWidth="1"/>
    <col min="7" max="7" width="21.140625" style="71" customWidth="1"/>
    <col min="8" max="8" width="19.7109375" style="71" customWidth="1"/>
    <col min="9" max="9" width="21.140625" style="71" customWidth="1"/>
    <col min="10" max="10" width="19.7109375" style="71" customWidth="1"/>
    <col min="11" max="16384" width="11.42578125" style="71"/>
  </cols>
  <sheetData>
    <row r="1" spans="2:10">
      <c r="B1" s="80" t="s">
        <v>10</v>
      </c>
      <c r="C1" s="81" t="s">
        <v>40</v>
      </c>
      <c r="D1" s="81" t="s">
        <v>41</v>
      </c>
      <c r="E1" s="81" t="s">
        <v>42</v>
      </c>
      <c r="F1" s="81" t="s">
        <v>43</v>
      </c>
      <c r="G1" s="81" t="s">
        <v>44</v>
      </c>
      <c r="H1" s="81" t="s">
        <v>45</v>
      </c>
      <c r="I1" s="81" t="s">
        <v>46</v>
      </c>
      <c r="J1" s="81" t="s">
        <v>47</v>
      </c>
    </row>
    <row r="3" spans="2:10">
      <c r="B3" s="72" t="s">
        <v>12</v>
      </c>
      <c r="C3" s="73"/>
      <c r="D3" s="74"/>
      <c r="E3" s="73"/>
      <c r="F3" s="74"/>
      <c r="G3" s="73"/>
      <c r="H3" s="74"/>
      <c r="I3" s="73"/>
      <c r="J3" s="74"/>
    </row>
    <row r="4" spans="2:10">
      <c r="B4" s="75" t="s">
        <v>13</v>
      </c>
    </row>
    <row r="5" spans="2:10">
      <c r="B5" s="75" t="s">
        <v>14</v>
      </c>
    </row>
    <row r="6" spans="2:10">
      <c r="B6" s="76" t="s">
        <v>15</v>
      </c>
    </row>
    <row r="7" spans="2:10">
      <c r="B7" s="75" t="s">
        <v>16</v>
      </c>
    </row>
    <row r="8" spans="2:10">
      <c r="B8" s="77" t="s">
        <v>17</v>
      </c>
    </row>
    <row r="9" spans="2:10">
      <c r="B9" s="72" t="s">
        <v>19</v>
      </c>
      <c r="C9" s="74"/>
      <c r="D9" s="74"/>
      <c r="E9" s="74"/>
      <c r="F9" s="74"/>
      <c r="G9" s="74"/>
      <c r="H9" s="74"/>
      <c r="I9" s="74"/>
      <c r="J9" s="74"/>
    </row>
    <row r="10" spans="2:10">
      <c r="B10" s="75" t="s">
        <v>20</v>
      </c>
    </row>
    <row r="11" spans="2:10">
      <c r="B11" s="75" t="s">
        <v>17</v>
      </c>
    </row>
    <row r="12" spans="2:10" ht="29.25">
      <c r="B12" s="72" t="s">
        <v>48</v>
      </c>
      <c r="C12" s="74"/>
      <c r="D12" s="74"/>
      <c r="E12" s="74"/>
      <c r="F12" s="74"/>
      <c r="G12" s="74"/>
      <c r="H12" s="74"/>
      <c r="I12" s="74"/>
      <c r="J12" s="74"/>
    </row>
    <row r="13" spans="2:10">
      <c r="B13" s="75" t="s">
        <v>22</v>
      </c>
    </row>
    <row r="14" spans="2:10">
      <c r="B14" s="78" t="s">
        <v>23</v>
      </c>
    </row>
    <row r="15" spans="2:10" ht="29.25">
      <c r="B15" s="75" t="s">
        <v>24</v>
      </c>
    </row>
    <row r="16" spans="2:10" ht="29.25">
      <c r="B16" s="75" t="s">
        <v>25</v>
      </c>
    </row>
    <row r="17" spans="2:10" ht="29.25">
      <c r="B17" s="75" t="s">
        <v>26</v>
      </c>
    </row>
    <row r="18" spans="2:10">
      <c r="B18" s="75" t="s">
        <v>17</v>
      </c>
    </row>
    <row r="19" spans="2:10">
      <c r="B19" s="72" t="s">
        <v>27</v>
      </c>
      <c r="C19" s="74"/>
      <c r="D19" s="74"/>
      <c r="E19" s="74"/>
      <c r="F19" s="74"/>
      <c r="G19" s="74"/>
      <c r="H19" s="74"/>
      <c r="I19" s="74"/>
      <c r="J19" s="74"/>
    </row>
    <row r="20" spans="2:10">
      <c r="B20" s="75" t="s">
        <v>27</v>
      </c>
    </row>
    <row r="21" spans="2:10">
      <c r="B21" s="75" t="s">
        <v>17</v>
      </c>
    </row>
    <row r="22" spans="2:10">
      <c r="B22" s="72" t="s">
        <v>28</v>
      </c>
      <c r="C22" s="74"/>
      <c r="D22" s="74"/>
      <c r="E22" s="74"/>
      <c r="F22" s="74"/>
      <c r="G22" s="74"/>
      <c r="H22" s="74"/>
      <c r="I22" s="74"/>
      <c r="J22" s="74"/>
    </row>
    <row r="23" spans="2:10">
      <c r="B23" s="75" t="s">
        <v>28</v>
      </c>
    </row>
    <row r="24" spans="2:10">
      <c r="B24" s="75" t="s">
        <v>17</v>
      </c>
    </row>
    <row r="25" spans="2:10" ht="29.25">
      <c r="B25" s="72" t="s">
        <v>29</v>
      </c>
      <c r="C25" s="74"/>
      <c r="D25" s="74"/>
      <c r="E25" s="74"/>
      <c r="F25" s="74"/>
      <c r="G25" s="74"/>
      <c r="H25" s="74"/>
      <c r="I25" s="74"/>
      <c r="J25" s="74"/>
    </row>
    <row r="26" spans="2:10">
      <c r="B26" s="75" t="s">
        <v>30</v>
      </c>
    </row>
    <row r="27" spans="2:10">
      <c r="B27" s="75" t="s">
        <v>31</v>
      </c>
    </row>
    <row r="28" spans="2:10">
      <c r="B28" s="75" t="s">
        <v>17</v>
      </c>
    </row>
    <row r="29" spans="2:10">
      <c r="B29" s="72" t="s">
        <v>32</v>
      </c>
      <c r="C29" s="74"/>
      <c r="D29" s="74"/>
      <c r="E29" s="74"/>
      <c r="F29" s="74"/>
      <c r="G29" s="74"/>
      <c r="H29" s="74"/>
      <c r="I29" s="74"/>
      <c r="J29" s="74"/>
    </row>
    <row r="30" spans="2:10">
      <c r="B30" s="75" t="s">
        <v>33</v>
      </c>
    </row>
    <row r="31" spans="2:10">
      <c r="B31" s="75" t="s">
        <v>34</v>
      </c>
    </row>
    <row r="32" spans="2:10">
      <c r="B32" s="75" t="s">
        <v>17</v>
      </c>
    </row>
    <row r="33" spans="2:10">
      <c r="B33" s="79" t="s">
        <v>17</v>
      </c>
      <c r="C33" s="74"/>
      <c r="D33" s="74"/>
      <c r="E33" s="74"/>
      <c r="F33" s="74"/>
      <c r="G33" s="74"/>
      <c r="H33" s="74"/>
      <c r="I33" s="74"/>
      <c r="J33" s="74"/>
    </row>
    <row r="34" spans="2:10">
      <c r="B34" s="75" t="s">
        <v>17</v>
      </c>
    </row>
  </sheetData>
  <conditionalFormatting sqref="C4:C34 E4:E7 E21:E23 F20 E25:E27 D24:J24 E29:E31 D28:J28 E33 D32:J32 D34:J34 F21:J21 E19 D18:J18 E12:E17 D11:J11 E9:E10 D8:J8">
    <cfRule type="containsText" dxfId="32" priority="34" operator="containsText" text="Transformational">
      <formula>NOT(ISERROR(SEARCH("Transformational",C4)))</formula>
    </cfRule>
    <cfRule type="containsText" dxfId="31" priority="35" operator="containsText" text="Substantial">
      <formula>NOT(ISERROR(SEARCH("Substantial",C4)))</formula>
    </cfRule>
    <cfRule type="containsText" dxfId="30" priority="36" operator="containsText" text="Moderate">
      <formula>NOT(ISERROR(SEARCH("Moderate",C4)))</formula>
    </cfRule>
    <cfRule type="containsText" dxfId="29" priority="37" operator="containsText" text="N/A">
      <formula>NOT(ISERROR(SEARCH("N/A",C4)))</formula>
    </cfRule>
    <cfRule type="containsText" dxfId="28" priority="38" operator="containsText" text="Limited">
      <formula>NOT(ISERROR(SEARCH("Limited",C4)))</formula>
    </cfRule>
  </conditionalFormatting>
  <conditionalFormatting sqref="D4:D7 F4:F7 F25:F27 D25:D27 D29:D31 F29:F31 F33 D33 F22:F23 F19:F20 D19:D23 F12:F17 D12:D17 F9:F10 D9:D10">
    <cfRule type="containsText" dxfId="27" priority="28" stopIfTrue="1" operator="containsText" text="Very Likely">
      <formula>NOT(ISERROR(SEARCH("Very Likely",D4)))</formula>
    </cfRule>
    <cfRule type="beginsWith" dxfId="26" priority="29" stopIfTrue="1" operator="beginsWith" text="Likely">
      <formula>LEFT(D4,LEN("Likely"))="Likely"</formula>
    </cfRule>
    <cfRule type="containsText" dxfId="25" priority="30" operator="containsText" text="Moderate">
      <formula>NOT(ISERROR(SEARCH("Moderate",D4)))</formula>
    </cfRule>
    <cfRule type="beginsWith" dxfId="24" priority="31" stopIfTrue="1" operator="beginsWith" text="Unlikely">
      <formula>LEFT(D4,LEN("Unlikely"))="Unlikely"</formula>
    </cfRule>
    <cfRule type="containsText" dxfId="23" priority="32" stopIfTrue="1" operator="containsText" text="Very Unlikely">
      <formula>NOT(ISERROR(SEARCH("Very Unlikely",D4)))</formula>
    </cfRule>
    <cfRule type="containsText" dxfId="22" priority="33" operator="containsText" text="N/A">
      <formula>NOT(ISERROR(SEARCH("N/A",D4)))</formula>
    </cfRule>
  </conditionalFormatting>
  <conditionalFormatting sqref="G4:G7 G22:G23 G25:G27 G29:G31 G33 G19:G20 G12:G17 G9:G10">
    <cfRule type="containsText" dxfId="21" priority="12" operator="containsText" text="Transformational">
      <formula>NOT(ISERROR(SEARCH("Transformational",G4)))</formula>
    </cfRule>
    <cfRule type="containsText" dxfId="20" priority="13" operator="containsText" text="Substantial">
      <formula>NOT(ISERROR(SEARCH("Substantial",G4)))</formula>
    </cfRule>
    <cfRule type="containsText" dxfId="19" priority="14" operator="containsText" text="Moderate">
      <formula>NOT(ISERROR(SEARCH("Moderate",G4)))</formula>
    </cfRule>
    <cfRule type="containsText" dxfId="18" priority="15" operator="containsText" text="N/A">
      <formula>NOT(ISERROR(SEARCH("N/A",G4)))</formula>
    </cfRule>
    <cfRule type="containsText" dxfId="17" priority="16" operator="containsText" text="Limited">
      <formula>NOT(ISERROR(SEARCH("Limited",G4)))</formula>
    </cfRule>
  </conditionalFormatting>
  <conditionalFormatting sqref="H4:H7 H22:H23 H25:H27 H29:H31 H33 H19:H20 H12:H17 H9:H10">
    <cfRule type="containsText" dxfId="16" priority="17" stopIfTrue="1" operator="containsText" text="Very Likely">
      <formula>NOT(ISERROR(SEARCH("Very Likely",H4)))</formula>
    </cfRule>
    <cfRule type="beginsWith" dxfId="15" priority="18" stopIfTrue="1" operator="beginsWith" text="Likely">
      <formula>LEFT(H4,LEN("Likely"))="Likely"</formula>
    </cfRule>
    <cfRule type="containsText" dxfId="14" priority="19" operator="containsText" text="Moderate">
      <formula>NOT(ISERROR(SEARCH("Moderate",H4)))</formula>
    </cfRule>
    <cfRule type="beginsWith" dxfId="13" priority="20" stopIfTrue="1" operator="beginsWith" text="Unlikely">
      <formula>LEFT(H4,LEN("Unlikely"))="Unlikely"</formula>
    </cfRule>
    <cfRule type="containsText" dxfId="12" priority="21" stopIfTrue="1" operator="containsText" text="Very Unlikely">
      <formula>NOT(ISERROR(SEARCH("Very Unlikely",H4)))</formula>
    </cfRule>
    <cfRule type="containsText" dxfId="11" priority="22" operator="containsText" text="N/A">
      <formula>NOT(ISERROR(SEARCH("N/A",H4)))</formula>
    </cfRule>
  </conditionalFormatting>
  <conditionalFormatting sqref="I4:I7 I22:I23 I25:I27 I29:I31 I33 I19:I20 I12:I17 I9:I10">
    <cfRule type="containsText" dxfId="10" priority="1" operator="containsText" text="Transformational">
      <formula>NOT(ISERROR(SEARCH("Transformational",I4)))</formula>
    </cfRule>
    <cfRule type="containsText" dxfId="9" priority="2" operator="containsText" text="Substantial">
      <formula>NOT(ISERROR(SEARCH("Substantial",I4)))</formula>
    </cfRule>
    <cfRule type="containsText" dxfId="8" priority="3" operator="containsText" text="Moderate">
      <formula>NOT(ISERROR(SEARCH("Moderate",I4)))</formula>
    </cfRule>
    <cfRule type="containsText" dxfId="7" priority="4" operator="containsText" text="N/A">
      <formula>NOT(ISERROR(SEARCH("N/A",I4)))</formula>
    </cfRule>
    <cfRule type="containsText" dxfId="6" priority="5" operator="containsText" text="Limited">
      <formula>NOT(ISERROR(SEARCH("Limited",I4)))</formula>
    </cfRule>
  </conditionalFormatting>
  <conditionalFormatting sqref="J4:J7 J25:J27 J29:J31 J33 J22:J23 J19:J20 J12:J17 J9:J10">
    <cfRule type="containsText" dxfId="5" priority="6" stopIfTrue="1" operator="containsText" text="Very Likely">
      <formula>NOT(ISERROR(SEARCH("Very Likely",J4)))</formula>
    </cfRule>
    <cfRule type="beginsWith" dxfId="4" priority="7" stopIfTrue="1" operator="beginsWith" text="Likely">
      <formula>LEFT(J4,LEN("Likely"))="Likely"</formula>
    </cfRule>
    <cfRule type="containsText" dxfId="3" priority="8" operator="containsText" text="Moderate">
      <formula>NOT(ISERROR(SEARCH("Moderate",J4)))</formula>
    </cfRule>
    <cfRule type="beginsWith" dxfId="2" priority="9" stopIfTrue="1" operator="beginsWith" text="Unlikely">
      <formula>LEFT(J4,LEN("Unlikely"))="Unlikely"</formula>
    </cfRule>
    <cfRule type="containsText" dxfId="1" priority="10" stopIfTrue="1" operator="containsText" text="Very Unlikely">
      <formula>NOT(ISERROR(SEARCH("Very Unlikely",J4)))</formula>
    </cfRule>
    <cfRule type="containsText" dxfId="0" priority="11" operator="containsText" text="N/A">
      <formula>NOT(ISERROR(SEARCH("N/A",J4)))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AA5BB4-37B1-2D41-B33A-C864C5F5655B}">
          <x14:formula1>
            <xm:f>Definitions!$A$4:$A$8</xm:f>
          </x14:formula1>
          <xm:sqref>C2 C4:C8 C10:C11 C13:C18 C20:C21 C34:J34 C30:C32 C26:C28 C23:C24 E2 G4:G8 G10:G11 G13:G18 F32 G30:G32 G26:G28 G23:G24 G2 I4:I8 I10:I11 I13:I18 I20:I21 H32 I30:I32 I26:I28 I23:I24 I2 J11 J18 J21 E21:H21 J32 J28 J24 F20:G20 E23:E24 D24 F24 H24 E26:E28 D28 F28 H28 E30:E32 D32 E13:E18 D18 F18 H18 E10:E11 D11 F11 H11 E4:E8 D8 F8 H8 J8</xm:sqref>
        </x14:dataValidation>
        <x14:dataValidation type="list" allowBlank="1" showInputMessage="1" showErrorMessage="1" xr:uid="{B507D365-21EC-CD41-B10F-1B124D998580}">
          <x14:formula1>
            <xm:f>Definitions!$A$12:$A$17</xm:f>
          </x14:formula1>
          <xm:sqref>F10 F13:F17 D20:D21 F23 F26:F27 F30:F31 D30:D31 F4:F7 H10 H13:H17 H20 H23 H26:H27 H30:H31 D26:D27 J4:J7 J10 J13:J17 H4:H7 J23 J26:J27 J30:J31 J20 D10 D13:D17 F20 D23 D4:D7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E832F-D6FE-43CA-9701-1175749B1AE4}">
  <dimension ref="B1:J128"/>
  <sheetViews>
    <sheetView topLeftCell="A116" workbookViewId="0">
      <selection activeCell="C129" sqref="C129"/>
    </sheetView>
  </sheetViews>
  <sheetFormatPr defaultColWidth="8.85546875" defaultRowHeight="15"/>
  <cols>
    <col min="2" max="2" width="25.28515625" customWidth="1"/>
    <col min="3" max="3" width="25.85546875" customWidth="1"/>
    <col min="4" max="4" width="27.7109375" customWidth="1"/>
    <col min="5" max="5" width="28.140625" customWidth="1"/>
    <col min="6" max="6" width="35.7109375" customWidth="1"/>
    <col min="7" max="7" width="17.7109375" customWidth="1"/>
    <col min="8" max="8" width="32.28515625" customWidth="1"/>
    <col min="9" max="9" width="30.7109375" customWidth="1"/>
    <col min="10" max="10" width="20.28515625" customWidth="1"/>
  </cols>
  <sheetData>
    <row r="1" spans="2:10" ht="15.95" thickBot="1">
      <c r="B1" s="12" t="s">
        <v>49</v>
      </c>
    </row>
    <row r="2" spans="2:10" ht="32.1">
      <c r="B2" s="42" t="s">
        <v>10</v>
      </c>
      <c r="C2" s="17" t="s">
        <v>40</v>
      </c>
      <c r="D2" s="18" t="s">
        <v>41</v>
      </c>
      <c r="E2" s="43" t="s">
        <v>42</v>
      </c>
      <c r="F2" s="18" t="s">
        <v>43</v>
      </c>
      <c r="G2" s="43" t="s">
        <v>44</v>
      </c>
      <c r="H2" s="18" t="s">
        <v>45</v>
      </c>
      <c r="I2" s="43" t="s">
        <v>46</v>
      </c>
      <c r="J2" s="69" t="s">
        <v>47</v>
      </c>
    </row>
    <row r="3" spans="2:10">
      <c r="B3" s="44"/>
      <c r="C3" s="38"/>
      <c r="D3" s="45"/>
      <c r="E3" s="46"/>
      <c r="F3" s="45"/>
      <c r="G3" s="46"/>
      <c r="H3" s="45"/>
      <c r="I3" s="46"/>
      <c r="J3" s="45"/>
    </row>
    <row r="4" spans="2:10" ht="45.95" customHeight="1">
      <c r="B4" s="35" t="s">
        <v>12</v>
      </c>
      <c r="C4" s="36"/>
      <c r="D4" s="47"/>
      <c r="E4" s="48"/>
      <c r="F4" s="47"/>
      <c r="G4" s="48"/>
      <c r="H4" s="47"/>
      <c r="I4" s="48"/>
      <c r="J4" s="47"/>
    </row>
    <row r="5" spans="2:10" ht="15.95">
      <c r="B5" s="37" t="s">
        <v>13</v>
      </c>
      <c r="C5" s="38" t="str">
        <f>_xlfn.XLOOKUP(Scores!C4, Definitions!$A$4:$A$8, Definitions!$C$4:$C$8, "Not Found")</f>
        <v>Not Found</v>
      </c>
      <c r="D5" s="45" t="str">
        <f>_xlfn.XLOOKUP(Scores!D4, Definitions!$A$12:$A$17, Definitions!$C$12:$C$17, "Not Found")</f>
        <v>Not Found</v>
      </c>
      <c r="E5" s="38" t="str">
        <f>_xlfn.XLOOKUP(Scores!E4, Definitions!$A$4:$A$8, Definitions!$C$4:$C$8, "Not Found")</f>
        <v>Not Found</v>
      </c>
      <c r="F5" s="45" t="str">
        <f>_xlfn.XLOOKUP(Scores!F4, Definitions!$A$12:$A$17, Definitions!$C$12:$C$17, "Not Found")</f>
        <v>Not Found</v>
      </c>
      <c r="G5" s="38" t="str">
        <f>_xlfn.XLOOKUP(Scores!G4, Definitions!$A$4:$A$8, Definitions!$C$4:$C$8, "Not Found")</f>
        <v>Not Found</v>
      </c>
      <c r="H5" s="45" t="str">
        <f>_xlfn.XLOOKUP(Scores!H4, Definitions!$A$12:$A$17, Definitions!$C$12:$C$17, "Not Found")</f>
        <v>Not Found</v>
      </c>
      <c r="I5" s="38" t="str">
        <f>_xlfn.XLOOKUP(Scores!I4, Definitions!$A$4:$A$8, Definitions!$C$4:$C$8, "Not Found")</f>
        <v>Not Found</v>
      </c>
      <c r="J5" s="45" t="str">
        <f>_xlfn.XLOOKUP(Scores!J4, Definitions!$A$12:$A$17, Definitions!$C$12:$C$17, "Not Found")</f>
        <v>Not Found</v>
      </c>
    </row>
    <row r="6" spans="2:10" ht="15.95">
      <c r="B6" s="37" t="s">
        <v>14</v>
      </c>
      <c r="C6" s="38" t="str">
        <f>_xlfn.XLOOKUP(Scores!C5, Definitions!$A$4:$A$8, Definitions!$C$4:$C$8, "Not Found")</f>
        <v>Not Found</v>
      </c>
      <c r="D6" s="45" t="str">
        <f>_xlfn.XLOOKUP(Scores!D5, Definitions!$A$12:$A$17, Definitions!$C$12:$C$17, "Not Found")</f>
        <v>Not Found</v>
      </c>
      <c r="E6" s="38" t="str">
        <f>_xlfn.XLOOKUP(Scores!E5, Definitions!$A$4:$A$8, Definitions!$C$4:$C$8, "Not Found")</f>
        <v>Not Found</v>
      </c>
      <c r="F6" s="45" t="str">
        <f>_xlfn.XLOOKUP(Scores!F5, Definitions!$A$12:$A$17, Definitions!$C$12:$C$17, "Not Found")</f>
        <v>Not Found</v>
      </c>
      <c r="G6" s="38" t="str">
        <f>_xlfn.XLOOKUP(Scores!G5, Definitions!$A$4:$A$8, Definitions!$C$4:$C$8, "Not Found")</f>
        <v>Not Found</v>
      </c>
      <c r="H6" s="45" t="str">
        <f>_xlfn.XLOOKUP(Scores!H5, Definitions!$A$12:$A$17, Definitions!$C$12:$C$17, "Not Found")</f>
        <v>Not Found</v>
      </c>
      <c r="I6" s="38" t="str">
        <f>_xlfn.XLOOKUP(Scores!I5, Definitions!$A$4:$A$8, Definitions!$C$4:$C$8, "Not Found")</f>
        <v>Not Found</v>
      </c>
      <c r="J6" s="45" t="str">
        <f>_xlfn.XLOOKUP(Scores!J5, Definitions!$A$12:$A$17, Definitions!$C$12:$C$17, "Not Found")</f>
        <v>Not Found</v>
      </c>
    </row>
    <row r="7" spans="2:10" ht="15.95">
      <c r="B7" s="37" t="s">
        <v>15</v>
      </c>
      <c r="C7" s="38" t="str">
        <f>_xlfn.XLOOKUP(Scores!C6, Definitions!$A$4:$A$8, Definitions!$C$4:$C$8, "Not Found")</f>
        <v>Not Found</v>
      </c>
      <c r="D7" s="45" t="str">
        <f>_xlfn.XLOOKUP(Scores!D6, Definitions!$A$12:$A$17, Definitions!$C$12:$C$17, "Not Found")</f>
        <v>Not Found</v>
      </c>
      <c r="E7" s="38" t="str">
        <f>_xlfn.XLOOKUP(Scores!E6, Definitions!$A$4:$A$8, Definitions!$C$4:$C$8, "Not Found")</f>
        <v>Not Found</v>
      </c>
      <c r="F7" s="45" t="str">
        <f>_xlfn.XLOOKUP(Scores!F6, Definitions!$A$12:$A$17, Definitions!$C$12:$C$17, "Not Found")</f>
        <v>Not Found</v>
      </c>
      <c r="G7" s="38" t="str">
        <f>_xlfn.XLOOKUP(Scores!G6, Definitions!$A$4:$A$8, Definitions!$C$4:$C$8, "Not Found")</f>
        <v>Not Found</v>
      </c>
      <c r="H7" s="45" t="str">
        <f>_xlfn.XLOOKUP(Scores!H6, Definitions!$A$12:$A$17, Definitions!$C$12:$C$17, "Not Found")</f>
        <v>Not Found</v>
      </c>
      <c r="I7" s="38" t="str">
        <f>_xlfn.XLOOKUP(Scores!I6, Definitions!$A$4:$A$8, Definitions!$C$4:$C$8, "Not Found")</f>
        <v>Not Found</v>
      </c>
      <c r="J7" s="45" t="str">
        <f>_xlfn.XLOOKUP(Scores!J6, Definitions!$A$12:$A$17, Definitions!$C$12:$C$17, "Not Found")</f>
        <v>Not Found</v>
      </c>
    </row>
    <row r="8" spans="2:10" ht="32.1">
      <c r="B8" s="37" t="s">
        <v>16</v>
      </c>
      <c r="C8" s="38" t="str">
        <f>_xlfn.XLOOKUP(Scores!C7, Definitions!$A$4:$A$8, Definitions!$C$4:$C$8, "Not Found")</f>
        <v>Not Found</v>
      </c>
      <c r="D8" s="45" t="str">
        <f>_xlfn.XLOOKUP(Scores!D7, Definitions!$A$12:$A$17, Definitions!$C$12:$C$17, "Not Found")</f>
        <v>Not Found</v>
      </c>
      <c r="E8" s="38" t="str">
        <f>_xlfn.XLOOKUP(Scores!E7, Definitions!$A$4:$A$8, Definitions!$C$4:$C$8, "Not Found")</f>
        <v>Not Found</v>
      </c>
      <c r="F8" s="45" t="str">
        <f>_xlfn.XLOOKUP(Scores!F7, Definitions!$A$12:$A$17, Definitions!$C$12:$C$17, "Not Found")</f>
        <v>Not Found</v>
      </c>
      <c r="G8" s="38" t="str">
        <f>_xlfn.XLOOKUP(Scores!G7, Definitions!$A$4:$A$8, Definitions!$C$4:$C$8, "Not Found")</f>
        <v>Not Found</v>
      </c>
      <c r="H8" s="45" t="str">
        <f>_xlfn.XLOOKUP(Scores!H7, Definitions!$A$12:$A$17, Definitions!$C$12:$C$17, "Not Found")</f>
        <v>Not Found</v>
      </c>
      <c r="I8" s="38" t="str">
        <f>_xlfn.XLOOKUP(Scores!I7, Definitions!$A$4:$A$8, Definitions!$C$4:$C$8, "Not Found")</f>
        <v>Not Found</v>
      </c>
      <c r="J8" s="45" t="str">
        <f>_xlfn.XLOOKUP(Scores!J7, Definitions!$A$12:$A$17, Definitions!$C$12:$C$17, "Not Found")</f>
        <v>Not Found</v>
      </c>
    </row>
    <row r="9" spans="2:10" ht="15.95">
      <c r="B9" s="37" t="s">
        <v>17</v>
      </c>
      <c r="C9" s="38" t="str">
        <f>_xlfn.XLOOKUP(Scores!C8, Definitions!$A$4:$A$8, Definitions!$C$4:$C$8, "Not Found")</f>
        <v>Not Found</v>
      </c>
      <c r="D9" s="45" t="str">
        <f>_xlfn.XLOOKUP(Scores!D8, Definitions!$A$12:$A$17, Definitions!$C$12:$C$17, "Not Found")</f>
        <v>Not Found</v>
      </c>
      <c r="E9" s="38" t="str">
        <f>_xlfn.XLOOKUP(Scores!E8, Definitions!$A$4:$A$8, Definitions!$C$4:$C$8, "Not Found")</f>
        <v>Not Found</v>
      </c>
      <c r="F9" s="45" t="str">
        <f>_xlfn.XLOOKUP(Scores!F8, Definitions!$A$12:$A$17, Definitions!$C$12:$C$17, "Not Found")</f>
        <v>Not Found</v>
      </c>
      <c r="G9" s="38" t="str">
        <f>_xlfn.XLOOKUP(Scores!G8, Definitions!$A$4:$A$8, Definitions!$C$4:$C$8, "Not Found")</f>
        <v>Not Found</v>
      </c>
      <c r="H9" s="45" t="str">
        <f>_xlfn.XLOOKUP(Scores!H8, Definitions!$A$12:$A$17, Definitions!$C$12:$C$17, "Not Found")</f>
        <v>Not Found</v>
      </c>
      <c r="I9" s="38" t="str">
        <f>_xlfn.XLOOKUP(Scores!I8, Definitions!$A$4:$A$8, Definitions!$C$4:$C$8, "Not Found")</f>
        <v>Not Found</v>
      </c>
      <c r="J9" s="45" t="str">
        <f>_xlfn.XLOOKUP(Scores!J8, Definitions!$A$12:$A$17, Definitions!$C$12:$C$17, "Not Found")</f>
        <v>Not Found</v>
      </c>
    </row>
    <row r="10" spans="2:10" ht="42.95" customHeight="1">
      <c r="B10" s="35" t="s">
        <v>19</v>
      </c>
      <c r="C10" s="39"/>
      <c r="D10" s="47"/>
      <c r="E10" s="39"/>
      <c r="F10" s="47"/>
      <c r="G10" s="39"/>
      <c r="H10" s="47"/>
      <c r="I10" s="39"/>
      <c r="J10" s="47"/>
    </row>
    <row r="11" spans="2:10" ht="32.1">
      <c r="B11" s="37" t="s">
        <v>20</v>
      </c>
      <c r="C11" s="38" t="str">
        <f>_xlfn.XLOOKUP(Scores!C10, Definitions!$A$4:$A$8, Definitions!$C$4:$C$8, "Not Found")</f>
        <v>Not Found</v>
      </c>
      <c r="D11" s="45" t="str">
        <f>_xlfn.XLOOKUP(Scores!D10, Definitions!$A$12:$A$17, Definitions!$C$12:$C$17, "Not Found")</f>
        <v>Not Found</v>
      </c>
      <c r="E11" s="38" t="str">
        <f>_xlfn.XLOOKUP(Scores!E10, Definitions!$A$4:$A$8, Definitions!$C$4:$C$8, "Not Found")</f>
        <v>Not Found</v>
      </c>
      <c r="F11" s="45" t="str">
        <f>_xlfn.XLOOKUP(Scores!F10, Definitions!$A$12:$A$17, Definitions!$C$12:$C$17, "Not Found")</f>
        <v>Not Found</v>
      </c>
      <c r="G11" s="38" t="str">
        <f>_xlfn.XLOOKUP(Scores!G10, Definitions!$A$4:$A$8, Definitions!$C$4:$C$8, "Not Found")</f>
        <v>Not Found</v>
      </c>
      <c r="H11" s="45" t="str">
        <f>_xlfn.XLOOKUP(Scores!H10, Definitions!$A$12:$A$17, Definitions!$C$12:$C$17, "Not Found")</f>
        <v>Not Found</v>
      </c>
      <c r="I11" s="38" t="str">
        <f>_xlfn.XLOOKUP(Scores!I10, Definitions!$A$4:$A$8, Definitions!$C$4:$C$8, "Not Found")</f>
        <v>Not Found</v>
      </c>
      <c r="J11" s="45" t="str">
        <f>_xlfn.XLOOKUP(Scores!J10, Definitions!$A$12:$A$17, Definitions!$C$12:$C$17, "Not Found")</f>
        <v>Not Found</v>
      </c>
    </row>
    <row r="12" spans="2:10" ht="15.95">
      <c r="B12" s="37" t="s">
        <v>17</v>
      </c>
      <c r="C12" s="38" t="str">
        <f>_xlfn.XLOOKUP(Scores!C11, Definitions!$A$4:$A$8, Definitions!$C$4:$C$8, "Not Found")</f>
        <v>Not Found</v>
      </c>
      <c r="D12" s="45" t="str">
        <f>_xlfn.XLOOKUP(Scores!D11, Definitions!$A$12:$A$17, Definitions!$C$12:$C$17, "Not Found")</f>
        <v>Not Found</v>
      </c>
      <c r="E12" s="38" t="str">
        <f>_xlfn.XLOOKUP(Scores!E11, Definitions!$A$4:$A$8, Definitions!$C$4:$C$8, "Not Found")</f>
        <v>Not Found</v>
      </c>
      <c r="F12" s="45" t="str">
        <f>_xlfn.XLOOKUP(Scores!F11, Definitions!$A$12:$A$17, Definitions!$C$12:$C$17, "Not Found")</f>
        <v>Not Found</v>
      </c>
      <c r="G12" s="38" t="str">
        <f>_xlfn.XLOOKUP(Scores!G11, Definitions!$A$4:$A$8, Definitions!$C$4:$C$8, "Not Found")</f>
        <v>Not Found</v>
      </c>
      <c r="H12" s="45" t="str">
        <f>_xlfn.XLOOKUP(Scores!H11, Definitions!$A$12:$A$17, Definitions!$C$12:$C$17, "Not Found")</f>
        <v>Not Found</v>
      </c>
      <c r="I12" s="38" t="str">
        <f>_xlfn.XLOOKUP(Scores!I11, Definitions!$A$4:$A$8, Definitions!$C$4:$C$8, "Not Found")</f>
        <v>Not Found</v>
      </c>
      <c r="J12" s="45" t="str">
        <f>_xlfn.XLOOKUP(Scores!J11, Definitions!$A$12:$A$17, Definitions!$C$12:$C$17, "Not Found")</f>
        <v>Not Found</v>
      </c>
    </row>
    <row r="13" spans="2:10" ht="41.1" customHeight="1">
      <c r="B13" s="35" t="s">
        <v>48</v>
      </c>
      <c r="C13" s="39"/>
      <c r="D13" s="47"/>
      <c r="E13" s="39"/>
      <c r="F13" s="47"/>
      <c r="G13" s="39"/>
      <c r="H13" s="47"/>
      <c r="I13" s="39"/>
      <c r="J13" s="47"/>
    </row>
    <row r="14" spans="2:10" ht="15.95">
      <c r="B14" s="37" t="s">
        <v>22</v>
      </c>
      <c r="C14" s="38" t="str">
        <f>_xlfn.XLOOKUP(Scores!C13, Definitions!$A$4:$A$8, Definitions!$C$4:$C$8, "Not Found")</f>
        <v>Not Found</v>
      </c>
      <c r="D14" s="45" t="str">
        <f>_xlfn.XLOOKUP(Scores!D13, Definitions!$A$12:$A$17, Definitions!$C$12:$C$17, "Not Found")</f>
        <v>Not Found</v>
      </c>
      <c r="E14" s="38" t="str">
        <f>_xlfn.XLOOKUP(Scores!E13, Definitions!$A$4:$A$8, Definitions!$C$4:$C$8, "Not Found")</f>
        <v>Not Found</v>
      </c>
      <c r="F14" s="45" t="str">
        <f>_xlfn.XLOOKUP(Scores!F13, Definitions!$A$12:$A$17, Definitions!$C$12:$C$17, "Not Found")</f>
        <v>Not Found</v>
      </c>
      <c r="G14" s="38" t="str">
        <f>_xlfn.XLOOKUP(Scores!G13, Definitions!$A$4:$A$8, Definitions!$C$4:$C$8, "Not Found")</f>
        <v>Not Found</v>
      </c>
      <c r="H14" s="45" t="str">
        <f>_xlfn.XLOOKUP(Scores!H13, Definitions!$A$12:$A$17, Definitions!$C$12:$C$17, "Not Found")</f>
        <v>Not Found</v>
      </c>
      <c r="I14" s="38" t="str">
        <f>_xlfn.XLOOKUP(Scores!I13, Definitions!$A$4:$A$8, Definitions!$C$4:$C$8, "Not Found")</f>
        <v>Not Found</v>
      </c>
      <c r="J14" s="45" t="str">
        <f>_xlfn.XLOOKUP(Scores!J13, Definitions!$A$12:$A$17, Definitions!$C$12:$C$17, "Not Found")</f>
        <v>Not Found</v>
      </c>
    </row>
    <row r="15" spans="2:10" ht="32.1">
      <c r="B15" s="40" t="s">
        <v>23</v>
      </c>
      <c r="C15" s="38" t="str">
        <f>_xlfn.XLOOKUP(Scores!C14, Definitions!$A$4:$A$8, Definitions!$C$4:$C$8, "Not Found")</f>
        <v>Not Found</v>
      </c>
      <c r="D15" s="45" t="str">
        <f>_xlfn.XLOOKUP(Scores!D14, Definitions!$A$12:$A$17, Definitions!$C$12:$C$17, "Not Found")</f>
        <v>Not Found</v>
      </c>
      <c r="E15" s="38" t="str">
        <f>_xlfn.XLOOKUP(Scores!E14, Definitions!$A$4:$A$8, Definitions!$C$4:$C$8, "Not Found")</f>
        <v>Not Found</v>
      </c>
      <c r="F15" s="45" t="str">
        <f>_xlfn.XLOOKUP(Scores!F14, Definitions!$A$12:$A$17, Definitions!$C$12:$C$17, "Not Found")</f>
        <v>Not Found</v>
      </c>
      <c r="G15" s="38" t="str">
        <f>_xlfn.XLOOKUP(Scores!G14, Definitions!$A$4:$A$8, Definitions!$C$4:$C$8, "Not Found")</f>
        <v>Not Found</v>
      </c>
      <c r="H15" s="45" t="str">
        <f>_xlfn.XLOOKUP(Scores!H14, Definitions!$A$12:$A$17, Definitions!$C$12:$C$17, "Not Found")</f>
        <v>Not Found</v>
      </c>
      <c r="I15" s="38" t="str">
        <f>_xlfn.XLOOKUP(Scores!I14, Definitions!$A$4:$A$8, Definitions!$C$4:$C$8, "Not Found")</f>
        <v>Not Found</v>
      </c>
      <c r="J15" s="45" t="str">
        <f>_xlfn.XLOOKUP(Scores!J14, Definitions!$A$12:$A$17, Definitions!$C$12:$C$17, "Not Found")</f>
        <v>Not Found</v>
      </c>
    </row>
    <row r="16" spans="2:10" ht="32.1">
      <c r="B16" s="37" t="s">
        <v>24</v>
      </c>
      <c r="C16" s="38" t="str">
        <f>_xlfn.XLOOKUP(Scores!C15, Definitions!$A$4:$A$8, Definitions!$C$4:$C$8, "Not Found")</f>
        <v>Not Found</v>
      </c>
      <c r="D16" s="45" t="str">
        <f>_xlfn.XLOOKUP(Scores!D15, Definitions!$A$12:$A$17, Definitions!$C$12:$C$17, "Not Found")</f>
        <v>Not Found</v>
      </c>
      <c r="E16" s="38" t="str">
        <f>_xlfn.XLOOKUP(Scores!E15, Definitions!$A$4:$A$8, Definitions!$C$4:$C$8, "Not Found")</f>
        <v>Not Found</v>
      </c>
      <c r="F16" s="45" t="str">
        <f>_xlfn.XLOOKUP(Scores!F15, Definitions!$A$12:$A$17, Definitions!$C$12:$C$17, "Not Found")</f>
        <v>Not Found</v>
      </c>
      <c r="G16" s="38" t="str">
        <f>_xlfn.XLOOKUP(Scores!G15, Definitions!$A$4:$A$8, Definitions!$C$4:$C$8, "Not Found")</f>
        <v>Not Found</v>
      </c>
      <c r="H16" s="45" t="str">
        <f>_xlfn.XLOOKUP(Scores!H15, Definitions!$A$12:$A$17, Definitions!$C$12:$C$17, "Not Found")</f>
        <v>Not Found</v>
      </c>
      <c r="I16" s="38" t="str">
        <f>_xlfn.XLOOKUP(Scores!I15, Definitions!$A$4:$A$8, Definitions!$C$4:$C$8, "Not Found")</f>
        <v>Not Found</v>
      </c>
      <c r="J16" s="45" t="str">
        <f>_xlfn.XLOOKUP(Scores!J15, Definitions!$A$12:$A$17, Definitions!$C$12:$C$17, "Not Found")</f>
        <v>Not Found</v>
      </c>
    </row>
    <row r="17" spans="2:10" ht="32.1">
      <c r="B17" s="37" t="s">
        <v>25</v>
      </c>
      <c r="C17" s="38" t="str">
        <f>_xlfn.XLOOKUP(Scores!C16, Definitions!$A$4:$A$8, Definitions!$C$4:$C$8, "Not Found")</f>
        <v>Not Found</v>
      </c>
      <c r="D17" s="45" t="str">
        <f>_xlfn.XLOOKUP(Scores!D16, Definitions!$A$12:$A$17, Definitions!$C$12:$C$17, "Not Found")</f>
        <v>Not Found</v>
      </c>
      <c r="E17" s="38" t="str">
        <f>_xlfn.XLOOKUP(Scores!E16, Definitions!$A$4:$A$8, Definitions!$C$4:$C$8, "Not Found")</f>
        <v>Not Found</v>
      </c>
      <c r="F17" s="45" t="str">
        <f>_xlfn.XLOOKUP(Scores!F16, Definitions!$A$12:$A$17, Definitions!$C$12:$C$17, "Not Found")</f>
        <v>Not Found</v>
      </c>
      <c r="G17" s="38" t="str">
        <f>_xlfn.XLOOKUP(Scores!G16, Definitions!$A$4:$A$8, Definitions!$C$4:$C$8, "Not Found")</f>
        <v>Not Found</v>
      </c>
      <c r="H17" s="45" t="str">
        <f>_xlfn.XLOOKUP(Scores!H16, Definitions!$A$12:$A$17, Definitions!$C$12:$C$17, "Not Found")</f>
        <v>Not Found</v>
      </c>
      <c r="I17" s="38" t="str">
        <f>_xlfn.XLOOKUP(Scores!I16, Definitions!$A$4:$A$8, Definitions!$C$4:$C$8, "Not Found")</f>
        <v>Not Found</v>
      </c>
      <c r="J17" s="45" t="str">
        <f>_xlfn.XLOOKUP(Scores!J16, Definitions!$A$12:$A$17, Definitions!$C$12:$C$17, "Not Found")</f>
        <v>Not Found</v>
      </c>
    </row>
    <row r="18" spans="2:10" ht="32.1">
      <c r="B18" s="37" t="s">
        <v>26</v>
      </c>
      <c r="C18" s="38" t="str">
        <f>_xlfn.XLOOKUP(Scores!C17, Definitions!$A$4:$A$8, Definitions!$C$4:$C$8, "Not Found")</f>
        <v>Not Found</v>
      </c>
      <c r="D18" s="45" t="str">
        <f>_xlfn.XLOOKUP(Scores!D17, Definitions!$A$12:$A$17, Definitions!$C$12:$C$17, "Not Found")</f>
        <v>Not Found</v>
      </c>
      <c r="E18" s="38" t="str">
        <f>_xlfn.XLOOKUP(Scores!E17, Definitions!$A$4:$A$8, Definitions!$C$4:$C$8, "Not Found")</f>
        <v>Not Found</v>
      </c>
      <c r="F18" s="45" t="str">
        <f>_xlfn.XLOOKUP(Scores!F17, Definitions!$A$12:$A$17, Definitions!$C$12:$C$17, "Not Found")</f>
        <v>Not Found</v>
      </c>
      <c r="G18" s="38" t="str">
        <f>_xlfn.XLOOKUP(Scores!G17, Definitions!$A$4:$A$8, Definitions!$C$4:$C$8, "Not Found")</f>
        <v>Not Found</v>
      </c>
      <c r="H18" s="45" t="str">
        <f>_xlfn.XLOOKUP(Scores!H17, Definitions!$A$12:$A$17, Definitions!$C$12:$C$17, "Not Found")</f>
        <v>Not Found</v>
      </c>
      <c r="I18" s="38" t="str">
        <f>_xlfn.XLOOKUP(Scores!I17, Definitions!$A$4:$A$8, Definitions!$C$4:$C$8, "Not Found")</f>
        <v>Not Found</v>
      </c>
      <c r="J18" s="45" t="str">
        <f>_xlfn.XLOOKUP(Scores!J17, Definitions!$A$12:$A$17, Definitions!$C$12:$C$17, "Not Found")</f>
        <v>Not Found</v>
      </c>
    </row>
    <row r="19" spans="2:10" ht="15.95">
      <c r="B19" s="37" t="s">
        <v>17</v>
      </c>
      <c r="C19" s="38" t="str">
        <f>_xlfn.XLOOKUP(Scores!C18, Definitions!$A$4:$A$8, Definitions!$C$4:$C$8, "Not Found")</f>
        <v>Not Found</v>
      </c>
      <c r="D19" s="45" t="str">
        <f>_xlfn.XLOOKUP(Scores!D18, Definitions!$A$12:$A$17, Definitions!$C$12:$C$17, "Not Found")</f>
        <v>Not Found</v>
      </c>
      <c r="E19" s="38" t="str">
        <f>_xlfn.XLOOKUP(Scores!E18, Definitions!$A$4:$A$8, Definitions!$C$4:$C$8, "Not Found")</f>
        <v>Not Found</v>
      </c>
      <c r="F19" s="45" t="str">
        <f>_xlfn.XLOOKUP(Scores!F18, Definitions!$A$12:$A$17, Definitions!$C$12:$C$17, "Not Found")</f>
        <v>Not Found</v>
      </c>
      <c r="G19" s="38" t="str">
        <f>_xlfn.XLOOKUP(Scores!G18, Definitions!$A$4:$A$8, Definitions!$C$4:$C$8, "Not Found")</f>
        <v>Not Found</v>
      </c>
      <c r="H19" s="45" t="str">
        <f>_xlfn.XLOOKUP(Scores!H18, Definitions!$A$12:$A$17, Definitions!$C$12:$C$17, "Not Found")</f>
        <v>Not Found</v>
      </c>
      <c r="I19" s="38" t="str">
        <f>_xlfn.XLOOKUP(Scores!I18, Definitions!$A$4:$A$8, Definitions!$C$4:$C$8, "Not Found")</f>
        <v>Not Found</v>
      </c>
      <c r="J19" s="45" t="str">
        <f>_xlfn.XLOOKUP(Scores!J18, Definitions!$A$12:$A$17, Definitions!$C$12:$C$17, "Not Found")</f>
        <v>Not Found</v>
      </c>
    </row>
    <row r="20" spans="2:10" ht="15.95">
      <c r="B20" s="35" t="s">
        <v>27</v>
      </c>
      <c r="C20" s="39"/>
      <c r="D20" s="49"/>
      <c r="E20" s="39"/>
      <c r="F20" s="49"/>
      <c r="G20" s="39"/>
      <c r="H20" s="49"/>
      <c r="I20" s="39"/>
      <c r="J20" s="49"/>
    </row>
    <row r="21" spans="2:10" ht="15.95">
      <c r="B21" s="37" t="s">
        <v>27</v>
      </c>
      <c r="C21" s="38" t="str">
        <f>_xlfn.XLOOKUP(Scores!C20, Definitions!$A$4:$A$8, Definitions!$C$4:$C$8, "Not Found")</f>
        <v>Not Found</v>
      </c>
      <c r="D21" s="45" t="str">
        <f>_xlfn.XLOOKUP(Scores!D20, Definitions!$A$12:$A$17, Definitions!$C$12:$C$17, "Not Found")</f>
        <v>Not Found</v>
      </c>
      <c r="E21" s="38" t="str">
        <f>_xlfn.XLOOKUP(Scores!E20, Definitions!$A$4:$A$8, Definitions!$C$4:$C$8, "Not Found")</f>
        <v>Not Found</v>
      </c>
      <c r="F21" s="38" t="str">
        <f>_xlfn.XLOOKUP(Scores!F20, Definitions!$A$4:$A$8, Definitions!$C$4:$C$8, "Not Found")</f>
        <v>Not Found</v>
      </c>
      <c r="G21" s="38" t="str">
        <f>_xlfn.XLOOKUP(Scores!G20, Definitions!$A$4:$A$8, Definitions!$C$4:$C$8, "Not Found")</f>
        <v>Not Found</v>
      </c>
      <c r="H21" s="45" t="str">
        <f>_xlfn.XLOOKUP(Scores!H20, Definitions!$A$12:$A$17, Definitions!$C$12:$C$17, "Not Found")</f>
        <v>Not Found</v>
      </c>
      <c r="I21" s="38" t="str">
        <f>_xlfn.XLOOKUP(Scores!I20, Definitions!$A$4:$A$8, Definitions!$C$4:$C$8, "Not Found")</f>
        <v>Not Found</v>
      </c>
      <c r="J21" s="45" t="str">
        <f>_xlfn.XLOOKUP(Scores!J20, Definitions!$A$12:$A$17, Definitions!$C$12:$C$17, "Not Found")</f>
        <v>Not Found</v>
      </c>
    </row>
    <row r="22" spans="2:10" ht="15.95">
      <c r="B22" s="37" t="s">
        <v>17</v>
      </c>
      <c r="C22" s="38" t="str">
        <f>_xlfn.XLOOKUP(Scores!C21, Definitions!$A$4:$A$8, Definitions!$C$4:$C$8, "Not Found")</f>
        <v>Not Found</v>
      </c>
      <c r="D22" s="45" t="str">
        <f>_xlfn.XLOOKUP(Scores!D21, Definitions!$A$12:$A$17, Definitions!$C$12:$C$17, "Not Found")</f>
        <v>Not Found</v>
      </c>
      <c r="E22" s="38" t="str">
        <f>_xlfn.XLOOKUP(Scores!E21, Definitions!$A$4:$A$8, Definitions!$C$4:$C$8, "Not Found")</f>
        <v>Not Found</v>
      </c>
      <c r="F22" s="45" t="str">
        <f>_xlfn.XLOOKUP(Scores!F21, Definitions!$A$12:$A$17, Definitions!$C$12:$C$17, "Not Found")</f>
        <v>Not Found</v>
      </c>
      <c r="G22" s="38" t="str">
        <f>_xlfn.XLOOKUP(Scores!G21, Definitions!$A$4:$A$8, Definitions!$C$4:$C$8, "Not Found")</f>
        <v>Not Found</v>
      </c>
      <c r="H22" s="45" t="str">
        <f>_xlfn.XLOOKUP(Scores!H21, Definitions!$A$12:$A$17, Definitions!$C$12:$C$17, "Not Found")</f>
        <v>Not Found</v>
      </c>
      <c r="I22" s="38" t="str">
        <f>_xlfn.XLOOKUP(Scores!I21, Definitions!$A$4:$A$8, Definitions!$C$4:$C$8, "Not Found")</f>
        <v>Not Found</v>
      </c>
      <c r="J22" s="45" t="str">
        <f>_xlfn.XLOOKUP(Scores!J21, Definitions!$A$12:$A$17, Definitions!$C$12:$C$17, "Not Found")</f>
        <v>Not Found</v>
      </c>
    </row>
    <row r="23" spans="2:10" ht="15.95">
      <c r="B23" s="35" t="s">
        <v>28</v>
      </c>
      <c r="C23" s="39"/>
      <c r="D23" s="49"/>
      <c r="E23" s="39"/>
      <c r="F23" s="49"/>
      <c r="G23" s="39"/>
      <c r="H23" s="49"/>
      <c r="I23" s="39"/>
      <c r="J23" s="49"/>
    </row>
    <row r="24" spans="2:10" ht="15.95">
      <c r="B24" s="37" t="s">
        <v>28</v>
      </c>
      <c r="C24" s="38" t="str">
        <f>_xlfn.XLOOKUP(Scores!C23, Definitions!$A$4:$A$8, Definitions!$C$4:$C$8, "Not Found")</f>
        <v>Not Found</v>
      </c>
      <c r="D24" s="45" t="str">
        <f>_xlfn.XLOOKUP(Scores!D23, Definitions!$A$12:$A$17, Definitions!$C$12:$C$17, "Not Found")</f>
        <v>Not Found</v>
      </c>
      <c r="E24" s="38" t="str">
        <f>_xlfn.XLOOKUP(Scores!E23, Definitions!$A$4:$A$8, Definitions!$C$4:$C$8, "Not Found")</f>
        <v>Not Found</v>
      </c>
      <c r="F24" s="45" t="str">
        <f>_xlfn.XLOOKUP(Scores!F23, Definitions!$A$12:$A$17, Definitions!$C$12:$C$17, "Not Found")</f>
        <v>Not Found</v>
      </c>
      <c r="G24" s="38" t="str">
        <f>_xlfn.XLOOKUP(Scores!G23, Definitions!$A$4:$A$8, Definitions!$C$4:$C$8, "Not Found")</f>
        <v>Not Found</v>
      </c>
      <c r="H24" s="45" t="str">
        <f>_xlfn.XLOOKUP(Scores!H23, Definitions!$A$12:$A$17, Definitions!$C$12:$C$17, "Not Found")</f>
        <v>Not Found</v>
      </c>
      <c r="I24" s="38" t="str">
        <f>_xlfn.XLOOKUP(Scores!I23, Definitions!$A$4:$A$8, Definitions!$C$4:$C$8, "Not Found")</f>
        <v>Not Found</v>
      </c>
      <c r="J24" s="45" t="str">
        <f>_xlfn.XLOOKUP(Scores!J23, Definitions!$A$12:$A$17, Definitions!$C$12:$C$17, "Not Found")</f>
        <v>Not Found</v>
      </c>
    </row>
    <row r="25" spans="2:10" ht="15.95">
      <c r="B25" s="37" t="s">
        <v>17</v>
      </c>
      <c r="C25" s="38" t="str">
        <f>_xlfn.XLOOKUP(Scores!C24, Definitions!$A$4:$A$8, Definitions!$C$4:$C$8, "Not Found")</f>
        <v>Not Found</v>
      </c>
      <c r="D25" s="45" t="str">
        <f>_xlfn.XLOOKUP(Scores!D24, Definitions!$A$12:$A$17, Definitions!$C$12:$C$17, "Not Found")</f>
        <v>Not Found</v>
      </c>
      <c r="E25" s="38" t="str">
        <f>_xlfn.XLOOKUP(Scores!E24, Definitions!$A$4:$A$8, Definitions!$C$4:$C$8, "Not Found")</f>
        <v>Not Found</v>
      </c>
      <c r="F25" s="45" t="str">
        <f>_xlfn.XLOOKUP(Scores!F24, Definitions!$A$12:$A$17, Definitions!$C$12:$C$17, "Not Found")</f>
        <v>Not Found</v>
      </c>
      <c r="G25" s="38" t="str">
        <f>_xlfn.XLOOKUP(Scores!G24, Definitions!$A$4:$A$8, Definitions!$C$4:$C$8, "Not Found")</f>
        <v>Not Found</v>
      </c>
      <c r="H25" s="45" t="str">
        <f>_xlfn.XLOOKUP(Scores!H24, Definitions!$A$12:$A$17, Definitions!$C$12:$C$17, "Not Found")</f>
        <v>Not Found</v>
      </c>
      <c r="I25" s="38" t="str">
        <f>_xlfn.XLOOKUP(Scores!I24, Definitions!$A$4:$A$8, Definitions!$C$4:$C$8, "Not Found")</f>
        <v>Not Found</v>
      </c>
      <c r="J25" s="45" t="str">
        <f>_xlfn.XLOOKUP(Scores!J24, Definitions!$A$12:$A$17, Definitions!$C$12:$C$17, "Not Found")</f>
        <v>Not Found</v>
      </c>
    </row>
    <row r="26" spans="2:10" ht="32.1">
      <c r="B26" s="35" t="s">
        <v>29</v>
      </c>
      <c r="C26" s="39"/>
      <c r="D26" s="49"/>
      <c r="E26" s="39"/>
      <c r="F26" s="49"/>
      <c r="G26" s="39"/>
      <c r="H26" s="49"/>
      <c r="I26" s="39"/>
      <c r="J26" s="49"/>
    </row>
    <row r="27" spans="2:10" ht="15.95">
      <c r="B27" s="37" t="s">
        <v>30</v>
      </c>
      <c r="C27" s="38" t="str">
        <f>_xlfn.XLOOKUP(Scores!C26, Definitions!$A$4:$A$8, Definitions!$C$4:$C$8, "Not Found")</f>
        <v>Not Found</v>
      </c>
      <c r="D27" s="45" t="str">
        <f>_xlfn.XLOOKUP(Scores!D26, Definitions!$A$12:$A$17, Definitions!$C$12:$C$17, "Not Found")</f>
        <v>Not Found</v>
      </c>
      <c r="E27" s="38" t="str">
        <f>_xlfn.XLOOKUP(Scores!E26, Definitions!$A$4:$A$8, Definitions!$C$4:$C$8, "Not Found")</f>
        <v>Not Found</v>
      </c>
      <c r="F27" s="45" t="str">
        <f>_xlfn.XLOOKUP(Scores!F26, Definitions!$A$12:$A$17, Definitions!$C$12:$C$17, "Not Found")</f>
        <v>Not Found</v>
      </c>
      <c r="G27" s="38" t="str">
        <f>_xlfn.XLOOKUP(Scores!G26, Definitions!$A$4:$A$8, Definitions!$C$4:$C$8, "Not Found")</f>
        <v>Not Found</v>
      </c>
      <c r="H27" s="45" t="str">
        <f>_xlfn.XLOOKUP(Scores!H26, Definitions!$A$12:$A$17, Definitions!$C$12:$C$17, "Not Found")</f>
        <v>Not Found</v>
      </c>
      <c r="I27" s="38" t="str">
        <f>_xlfn.XLOOKUP(Scores!I26, Definitions!$A$4:$A$8, Definitions!$C$4:$C$8, "Not Found")</f>
        <v>Not Found</v>
      </c>
      <c r="J27" s="45" t="str">
        <f>_xlfn.XLOOKUP(Scores!J26, Definitions!$A$12:$A$17, Definitions!$C$12:$C$17, "Not Found")</f>
        <v>Not Found</v>
      </c>
    </row>
    <row r="28" spans="2:10" ht="15.95">
      <c r="B28" s="37" t="s">
        <v>31</v>
      </c>
      <c r="C28" s="38" t="str">
        <f>_xlfn.XLOOKUP(Scores!C27, Definitions!$A$4:$A$8, Definitions!$C$4:$C$8, "Not Found")</f>
        <v>Not Found</v>
      </c>
      <c r="D28" s="45" t="str">
        <f>_xlfn.XLOOKUP(Scores!D27, Definitions!$A$12:$A$17, Definitions!$C$12:$C$17, "Not Found")</f>
        <v>Not Found</v>
      </c>
      <c r="E28" s="38" t="str">
        <f>_xlfn.XLOOKUP(Scores!E27, Definitions!$A$4:$A$8, Definitions!$C$4:$C$8, "Not Found")</f>
        <v>Not Found</v>
      </c>
      <c r="F28" s="45" t="str">
        <f>_xlfn.XLOOKUP(Scores!F27, Definitions!$A$12:$A$17, Definitions!$C$12:$C$17, "Not Found")</f>
        <v>Not Found</v>
      </c>
      <c r="G28" s="38" t="str">
        <f>_xlfn.XLOOKUP(Scores!G27, Definitions!$A$4:$A$8, Definitions!$C$4:$C$8, "Not Found")</f>
        <v>Not Found</v>
      </c>
      <c r="H28" s="45" t="str">
        <f>_xlfn.XLOOKUP(Scores!H27, Definitions!$A$12:$A$17, Definitions!$C$12:$C$17, "Not Found")</f>
        <v>Not Found</v>
      </c>
      <c r="I28" s="38" t="str">
        <f>_xlfn.XLOOKUP(Scores!I27, Definitions!$A$4:$A$8, Definitions!$C$4:$C$8, "Not Found")</f>
        <v>Not Found</v>
      </c>
      <c r="J28" s="45" t="str">
        <f>_xlfn.XLOOKUP(Scores!J27, Definitions!$A$12:$A$17, Definitions!$C$12:$C$17, "Not Found")</f>
        <v>Not Found</v>
      </c>
    </row>
    <row r="29" spans="2:10" ht="15.95">
      <c r="B29" s="37" t="s">
        <v>17</v>
      </c>
      <c r="C29" s="38" t="str">
        <f>_xlfn.XLOOKUP(Scores!C28, Definitions!$A$4:$A$8, Definitions!$C$4:$C$8, "Not Found")</f>
        <v>Not Found</v>
      </c>
      <c r="D29" s="45" t="str">
        <f>_xlfn.XLOOKUP(Scores!D28, Definitions!$A$12:$A$17, Definitions!$C$12:$C$17, "Not Found")</f>
        <v>Not Found</v>
      </c>
      <c r="E29" s="38" t="str">
        <f>_xlfn.XLOOKUP(Scores!E28, Definitions!$A$4:$A$8, Definitions!$C$4:$C$8, "Not Found")</f>
        <v>Not Found</v>
      </c>
      <c r="F29" s="45" t="str">
        <f>_xlfn.XLOOKUP(Scores!F28, Definitions!$A$12:$A$17, Definitions!$C$12:$C$17, "Not Found")</f>
        <v>Not Found</v>
      </c>
      <c r="G29" s="38" t="str">
        <f>_xlfn.XLOOKUP(Scores!G28, Definitions!$A$4:$A$8, Definitions!$C$4:$C$8, "Not Found")</f>
        <v>Not Found</v>
      </c>
      <c r="H29" s="45" t="str">
        <f>_xlfn.XLOOKUP(Scores!H28, Definitions!$A$12:$A$17, Definitions!$C$12:$C$17, "Not Found")</f>
        <v>Not Found</v>
      </c>
      <c r="I29" s="38" t="str">
        <f>_xlfn.XLOOKUP(Scores!I28, Definitions!$A$4:$A$8, Definitions!$C$4:$C$8, "Not Found")</f>
        <v>Not Found</v>
      </c>
      <c r="J29" s="45" t="str">
        <f>_xlfn.XLOOKUP(Scores!J28, Definitions!$A$12:$A$17, Definitions!$C$12:$C$17, "Not Found")</f>
        <v>Not Found</v>
      </c>
    </row>
    <row r="30" spans="2:10" ht="32.1">
      <c r="B30" s="35" t="s">
        <v>32</v>
      </c>
      <c r="C30" s="39"/>
      <c r="D30" s="49"/>
      <c r="E30" s="39"/>
      <c r="F30" s="49"/>
      <c r="G30" s="39"/>
      <c r="H30" s="49"/>
      <c r="I30" s="39"/>
      <c r="J30" s="49"/>
    </row>
    <row r="31" spans="2:10" ht="32.1">
      <c r="B31" s="37" t="s">
        <v>33</v>
      </c>
      <c r="C31" s="38" t="str">
        <f>_xlfn.XLOOKUP(Scores!C30, Definitions!$A$4:$A$8, Definitions!$C$4:$C$8, "Not Found")</f>
        <v>Not Found</v>
      </c>
      <c r="D31" s="45" t="str">
        <f>_xlfn.XLOOKUP(Scores!D30, Definitions!$A$12:$A$17, Definitions!$C$12:$C$17, "Not Found")</f>
        <v>Not Found</v>
      </c>
      <c r="E31" s="38" t="str">
        <f>_xlfn.XLOOKUP(Scores!E30, Definitions!$A$4:$A$8, Definitions!$C$4:$C$8, "Not Found")</f>
        <v>Not Found</v>
      </c>
      <c r="F31" s="45" t="str">
        <f>_xlfn.XLOOKUP(Scores!F30, Definitions!$A$12:$A$17, Definitions!$C$12:$C$17, "Not Found")</f>
        <v>Not Found</v>
      </c>
      <c r="G31" s="38" t="str">
        <f>_xlfn.XLOOKUP(Scores!G30, Definitions!$A$4:$A$8, Definitions!$C$4:$C$8, "Not Found")</f>
        <v>Not Found</v>
      </c>
      <c r="H31" s="45" t="str">
        <f>_xlfn.XLOOKUP(Scores!H30, Definitions!$A$12:$A$17, Definitions!$C$12:$C$17, "Not Found")</f>
        <v>Not Found</v>
      </c>
      <c r="I31" s="38" t="str">
        <f>_xlfn.XLOOKUP(Scores!I30, Definitions!$A$4:$A$8, Definitions!$C$4:$C$8, "Not Found")</f>
        <v>Not Found</v>
      </c>
      <c r="J31" s="45" t="str">
        <f>_xlfn.XLOOKUP(Scores!J30, Definitions!$A$12:$A$17, Definitions!$C$12:$C$17, "Not Found")</f>
        <v>Not Found</v>
      </c>
    </row>
    <row r="32" spans="2:10" ht="32.1">
      <c r="B32" s="37" t="s">
        <v>34</v>
      </c>
      <c r="C32" s="38" t="str">
        <f>_xlfn.XLOOKUP(Scores!C31, Definitions!$A$4:$A$8, Definitions!$C$4:$C$8, "Not Found")</f>
        <v>Not Found</v>
      </c>
      <c r="D32" s="45" t="str">
        <f>_xlfn.XLOOKUP(Scores!D31, Definitions!$A$12:$A$17, Definitions!$C$12:$C$17, "Not Found")</f>
        <v>Not Found</v>
      </c>
      <c r="E32" s="38" t="str">
        <f>_xlfn.XLOOKUP(Scores!E31, Definitions!$A$4:$A$8, Definitions!$C$4:$C$8, "Not Found")</f>
        <v>Not Found</v>
      </c>
      <c r="F32" s="45" t="str">
        <f>_xlfn.XLOOKUP(Scores!F31, Definitions!$A$12:$A$17, Definitions!$C$12:$C$17, "Not Found")</f>
        <v>Not Found</v>
      </c>
      <c r="G32" s="38" t="str">
        <f>_xlfn.XLOOKUP(Scores!G31, Definitions!$A$4:$A$8, Definitions!$C$4:$C$8, "Not Found")</f>
        <v>Not Found</v>
      </c>
      <c r="H32" s="45" t="str">
        <f>_xlfn.XLOOKUP(Scores!H31, Definitions!$A$12:$A$17, Definitions!$C$12:$C$17, "Not Found")</f>
        <v>Not Found</v>
      </c>
      <c r="I32" s="38" t="str">
        <f>_xlfn.XLOOKUP(Scores!I31, Definitions!$A$4:$A$8, Definitions!$C$4:$C$8, "Not Found")</f>
        <v>Not Found</v>
      </c>
      <c r="J32" s="45" t="str">
        <f>_xlfn.XLOOKUP(Scores!J31, Definitions!$A$12:$A$17, Definitions!$C$12:$C$17, "Not Found")</f>
        <v>Not Found</v>
      </c>
    </row>
    <row r="33" spans="2:10" ht="15.95">
      <c r="B33" s="37" t="s">
        <v>17</v>
      </c>
      <c r="C33" s="38" t="str">
        <f>_xlfn.XLOOKUP(Scores!C32, Definitions!$A$4:$A$8, Definitions!$C$4:$C$8, "Not Found")</f>
        <v>Not Found</v>
      </c>
      <c r="D33" s="45" t="str">
        <f>_xlfn.XLOOKUP(Scores!D32, Definitions!$A$12:$A$17, Definitions!$C$12:$C$17, "Not Found")</f>
        <v>Not Found</v>
      </c>
      <c r="E33" s="38" t="str">
        <f>_xlfn.XLOOKUP(Scores!E32, Definitions!$A$4:$A$8, Definitions!$C$4:$C$8, "Not Found")</f>
        <v>Not Found</v>
      </c>
      <c r="F33" s="45" t="str">
        <f>_xlfn.XLOOKUP(Scores!F32, Definitions!$A$12:$A$17, Definitions!$C$12:$C$17, "Not Found")</f>
        <v>Not Found</v>
      </c>
      <c r="G33" s="38" t="str">
        <f>_xlfn.XLOOKUP(Scores!G32, Definitions!$A$4:$A$8, Definitions!$C$4:$C$8, "Not Found")</f>
        <v>Not Found</v>
      </c>
      <c r="H33" s="45" t="str">
        <f>_xlfn.XLOOKUP(Scores!H32, Definitions!$A$12:$A$17, Definitions!$C$12:$C$17, "Not Found")</f>
        <v>Not Found</v>
      </c>
      <c r="I33" s="38" t="str">
        <f>_xlfn.XLOOKUP(Scores!I32, Definitions!$A$4:$A$8, Definitions!$C$4:$C$8, "Not Found")</f>
        <v>Not Found</v>
      </c>
      <c r="J33" s="45" t="str">
        <f>_xlfn.XLOOKUP(Scores!J32, Definitions!$A$12:$A$17, Definitions!$C$12:$C$17, "Not Found")</f>
        <v>Not Found</v>
      </c>
    </row>
    <row r="34" spans="2:10" ht="15.95">
      <c r="B34" s="41" t="s">
        <v>17</v>
      </c>
      <c r="C34" s="50"/>
      <c r="D34" s="49"/>
      <c r="E34" s="50"/>
      <c r="F34" s="49"/>
      <c r="G34" s="50"/>
      <c r="H34" s="49"/>
      <c r="I34" s="50"/>
      <c r="J34" s="49"/>
    </row>
    <row r="35" spans="2:10" ht="17.100000000000001" thickBot="1">
      <c r="B35" s="37" t="s">
        <v>17</v>
      </c>
      <c r="C35" s="51" t="str">
        <f>_xlfn.XLOOKUP(Scores!C34, Definitions!$A$4:$A$8, Definitions!$C$4:$C$8, "Not Found")</f>
        <v>Not Found</v>
      </c>
      <c r="D35" s="52" t="str">
        <f>_xlfn.XLOOKUP(Scores!D34, Definitions!$A$12:$A$17, Definitions!$C$12:$C$17, "Not Found")</f>
        <v>Not Found</v>
      </c>
      <c r="E35" s="51" t="str">
        <f>_xlfn.XLOOKUP(Scores!E34, Definitions!$A$4:$A$8, Definitions!$C$4:$C$8, "Not Found")</f>
        <v>Not Found</v>
      </c>
      <c r="F35" s="52" t="str">
        <f>_xlfn.XLOOKUP(Scores!F34, Definitions!$A$12:$A$17, Definitions!$C$12:$C$17, "Not Found")</f>
        <v>Not Found</v>
      </c>
      <c r="G35" s="51" t="str">
        <f>_xlfn.XLOOKUP(Scores!G34, Definitions!$A$4:$A$8, Definitions!$C$4:$C$8, "Not Found")</f>
        <v>Not Found</v>
      </c>
      <c r="H35" s="52" t="str">
        <f>_xlfn.XLOOKUP(Scores!H34, Definitions!$A$12:$A$17, Definitions!$C$12:$C$17, "Not Found")</f>
        <v>Not Found</v>
      </c>
      <c r="I35" s="51" t="str">
        <f>_xlfn.XLOOKUP(Scores!I34, Definitions!$A$4:$A$8, Definitions!$C$4:$C$8, "Not Found")</f>
        <v>Not Found</v>
      </c>
      <c r="J35" s="52" t="str">
        <f>_xlfn.XLOOKUP(Scores!J34, Definitions!$A$12:$A$17, Definitions!$C$12:$C$17, "Not Found")</f>
        <v>Not Found</v>
      </c>
    </row>
    <row r="40" spans="2:10" ht="15.95" thickBot="1">
      <c r="B40" s="12" t="s">
        <v>50</v>
      </c>
    </row>
    <row r="41" spans="2:10" ht="32.1">
      <c r="B41" s="42" t="s">
        <v>10</v>
      </c>
      <c r="C41" s="17" t="s">
        <v>40</v>
      </c>
      <c r="D41" s="18" t="s">
        <v>41</v>
      </c>
      <c r="E41" s="43" t="s">
        <v>42</v>
      </c>
      <c r="F41" s="18" t="s">
        <v>43</v>
      </c>
      <c r="G41" s="43" t="s">
        <v>44</v>
      </c>
      <c r="H41" s="18" t="s">
        <v>45</v>
      </c>
      <c r="I41" s="43" t="s">
        <v>46</v>
      </c>
      <c r="J41" s="18" t="s">
        <v>47</v>
      </c>
    </row>
    <row r="42" spans="2:10">
      <c r="B42" s="44"/>
      <c r="C42" s="38"/>
      <c r="D42" s="45"/>
      <c r="E42" s="46"/>
      <c r="F42" s="45"/>
      <c r="G42" s="46"/>
      <c r="H42" s="45"/>
      <c r="I42" s="46"/>
      <c r="J42" s="45"/>
    </row>
    <row r="43" spans="2:10" ht="32.1">
      <c r="B43" s="35" t="s">
        <v>12</v>
      </c>
      <c r="C43" s="53" t="e">
        <f>C49*Weights!$D4</f>
        <v>#VALUE!</v>
      </c>
      <c r="D43" s="65" t="e">
        <f>D49*Weights!$D4</f>
        <v>#VALUE!</v>
      </c>
      <c r="E43" s="53" t="e">
        <f>E49*Weights!$D4</f>
        <v>#VALUE!</v>
      </c>
      <c r="F43" s="65" t="e">
        <f>F49*Weights!$D4</f>
        <v>#VALUE!</v>
      </c>
      <c r="G43" s="53" t="e">
        <f>G49*Weights!$D4</f>
        <v>#VALUE!</v>
      </c>
      <c r="H43" s="65" t="e">
        <f>H49*Weights!$D4</f>
        <v>#VALUE!</v>
      </c>
      <c r="I43" s="53" t="e">
        <f>I49*Weights!$D4</f>
        <v>#VALUE!</v>
      </c>
      <c r="J43" s="54" t="e">
        <f>J49*Weights!$D4</f>
        <v>#VALUE!</v>
      </c>
    </row>
    <row r="44" spans="2:10" ht="15.95">
      <c r="B44" s="37" t="s">
        <v>13</v>
      </c>
      <c r="C44" s="55" t="e">
        <f>C5/4*(Weights!$D5/100)</f>
        <v>#VALUE!</v>
      </c>
      <c r="D44" s="46" t="e">
        <f>IF(C44=0,0,D5/4*(Weights!$D5/100))</f>
        <v>#VALUE!</v>
      </c>
      <c r="E44" s="55" t="e">
        <f>E5/4*(Weights!$D5/100)</f>
        <v>#VALUE!</v>
      </c>
      <c r="F44" s="46" t="e">
        <f>IF(E44=0,0,F5/4*(Weights!$D5/100))</f>
        <v>#VALUE!</v>
      </c>
      <c r="G44" s="55" t="e">
        <f>G5/4*(Weights!$D5/100)</f>
        <v>#VALUE!</v>
      </c>
      <c r="H44" s="46" t="e">
        <f>IF(G44=0,0,H5/4*(Weights!$D5/100))</f>
        <v>#VALUE!</v>
      </c>
      <c r="I44" s="55" t="e">
        <f>I5/4*(Weights!$D5/100)</f>
        <v>#VALUE!</v>
      </c>
      <c r="J44" s="56" t="e">
        <f>IF(I44=0,0,J5/4*(Weights!$D5/100))</f>
        <v>#VALUE!</v>
      </c>
    </row>
    <row r="45" spans="2:10" ht="15.95">
      <c r="B45" s="37" t="s">
        <v>14</v>
      </c>
      <c r="C45" s="55" t="e">
        <f>C6/4*(Weights!D6/100)</f>
        <v>#VALUE!</v>
      </c>
      <c r="D45" s="46" t="e">
        <f>IF(C45=0,0,D6/4*(Weights!D6/100))</f>
        <v>#VALUE!</v>
      </c>
      <c r="E45" s="55" t="e">
        <f>E6/4*(Weights!$D6/100)</f>
        <v>#VALUE!</v>
      </c>
      <c r="F45" s="46" t="e">
        <f>IF(E45=0,0,F6/4*(Weights!$D6/100))</f>
        <v>#VALUE!</v>
      </c>
      <c r="G45" s="55" t="e">
        <f>G6/4*(Weights!$D6/100)</f>
        <v>#VALUE!</v>
      </c>
      <c r="H45" s="46" t="e">
        <f>IF(G45=0,0,H6/4*(Weights!$D6/100))</f>
        <v>#VALUE!</v>
      </c>
      <c r="I45" s="55" t="e">
        <f>I6/4*(Weights!$D6/100)</f>
        <v>#VALUE!</v>
      </c>
      <c r="J45" s="56" t="e">
        <f>IF(I45=0,0,J6/4*(Weights!$D6/100))</f>
        <v>#VALUE!</v>
      </c>
    </row>
    <row r="46" spans="2:10" ht="15.95">
      <c r="B46" s="37" t="s">
        <v>15</v>
      </c>
      <c r="C46" s="55" t="e">
        <f>C7/4*(Weights!D7/100)</f>
        <v>#VALUE!</v>
      </c>
      <c r="D46" s="46" t="e">
        <f>IF(C46=0,0,D7/4*(Weights!D7/100))</f>
        <v>#VALUE!</v>
      </c>
      <c r="E46" s="55" t="e">
        <f>E7/4*(Weights!$D7/100)</f>
        <v>#VALUE!</v>
      </c>
      <c r="F46" s="46" t="e">
        <f>IF(E46=0,0,F7/4*(Weights!$D7/100))</f>
        <v>#VALUE!</v>
      </c>
      <c r="G46" s="55" t="e">
        <f>G7/4*(Weights!$D7/100)</f>
        <v>#VALUE!</v>
      </c>
      <c r="H46" s="46" t="e">
        <f>IF(G46=0,0,H7/4*(Weights!$D7/100))</f>
        <v>#VALUE!</v>
      </c>
      <c r="I46" s="55" t="e">
        <f>I7/4*(Weights!$D7/100)</f>
        <v>#VALUE!</v>
      </c>
      <c r="J46" s="56" t="e">
        <f>IF(I46=0,0,J7/4*(Weights!$D7/100))</f>
        <v>#VALUE!</v>
      </c>
    </row>
    <row r="47" spans="2:10" ht="32.1">
      <c r="B47" s="37" t="s">
        <v>16</v>
      </c>
      <c r="C47" s="55" t="e">
        <f>C8/4*(Weights!D8/100)</f>
        <v>#VALUE!</v>
      </c>
      <c r="D47" s="46" t="e">
        <f>IF(C47=0,0,D8/4*(Weights!D8/100))</f>
        <v>#VALUE!</v>
      </c>
      <c r="E47" s="55" t="e">
        <f>E8/4*(Weights!$D8/100)</f>
        <v>#VALUE!</v>
      </c>
      <c r="F47" s="46" t="e">
        <f>IF(E47=0,0,F8/4*(Weights!$D8/100))</f>
        <v>#VALUE!</v>
      </c>
      <c r="G47" s="55" t="e">
        <f>G8/4*(Weights!$D8/100)</f>
        <v>#VALUE!</v>
      </c>
      <c r="H47" s="46" t="e">
        <f>IF(G47=0,0,H8/4*(Weights!$D8/100))</f>
        <v>#VALUE!</v>
      </c>
      <c r="I47" s="55" t="e">
        <f>I8/4*(Weights!$D8/100)</f>
        <v>#VALUE!</v>
      </c>
      <c r="J47" s="56" t="e">
        <f>IF(I47=0,0,J8/4*(Weights!$D8/100))</f>
        <v>#VALUE!</v>
      </c>
    </row>
    <row r="48" spans="2:10" ht="15.95">
      <c r="B48" s="37" t="s">
        <v>17</v>
      </c>
      <c r="C48" s="55" t="e">
        <f>C9/4*(Weights!D9/100)</f>
        <v>#VALUE!</v>
      </c>
      <c r="D48" s="46" t="e">
        <f>IF(C48=0,0,D9/4*(Weights!D9/100))</f>
        <v>#VALUE!</v>
      </c>
      <c r="E48" s="55" t="e">
        <f>E9/4*(Weights!$D9/100)</f>
        <v>#VALUE!</v>
      </c>
      <c r="F48" s="46" t="e">
        <f>IF(E48=0,0,F9/4*(Weights!$D9/100))</f>
        <v>#VALUE!</v>
      </c>
      <c r="G48" s="55" t="e">
        <f>G9/4*(Weights!$D9/100)</f>
        <v>#VALUE!</v>
      </c>
      <c r="H48" s="46" t="e">
        <f>IF(G48=0,0,H9/4*(Weights!$D9/100))</f>
        <v>#VALUE!</v>
      </c>
      <c r="I48" s="55" t="e">
        <f>I9/4*(Weights!$D9/100)</f>
        <v>#VALUE!</v>
      </c>
      <c r="J48" s="56" t="e">
        <f>IF(I48=0,0,J9/4*(Weights!$D9/100))</f>
        <v>#VALUE!</v>
      </c>
    </row>
    <row r="49" spans="2:10" ht="15.95">
      <c r="B49" s="37" t="s">
        <v>51</v>
      </c>
      <c r="C49" s="55" t="e">
        <f t="shared" ref="C49:J49" si="0">SUM(C44:C48)</f>
        <v>#VALUE!</v>
      </c>
      <c r="D49" s="46" t="e">
        <f t="shared" si="0"/>
        <v>#VALUE!</v>
      </c>
      <c r="E49" s="55" t="e">
        <f t="shared" si="0"/>
        <v>#VALUE!</v>
      </c>
      <c r="F49" s="46" t="e">
        <f t="shared" si="0"/>
        <v>#VALUE!</v>
      </c>
      <c r="G49" s="55" t="e">
        <f t="shared" si="0"/>
        <v>#VALUE!</v>
      </c>
      <c r="H49" s="46" t="e">
        <f t="shared" si="0"/>
        <v>#VALUE!</v>
      </c>
      <c r="I49" s="55" t="e">
        <f t="shared" si="0"/>
        <v>#VALUE!</v>
      </c>
      <c r="J49" s="56" t="e">
        <f t="shared" si="0"/>
        <v>#VALUE!</v>
      </c>
    </row>
    <row r="50" spans="2:10" ht="32.1">
      <c r="B50" s="35" t="s">
        <v>19</v>
      </c>
      <c r="C50" s="57" t="e">
        <f>C53*Weights!$D11</f>
        <v>#VALUE!</v>
      </c>
      <c r="D50" s="48" t="e">
        <f>D53*Weights!$D11</f>
        <v>#VALUE!</v>
      </c>
      <c r="E50" s="57" t="e">
        <f>E53*Weights!$D11</f>
        <v>#VALUE!</v>
      </c>
      <c r="F50" s="48" t="e">
        <f>F53*Weights!$D11</f>
        <v>#VALUE!</v>
      </c>
      <c r="G50" s="57" t="e">
        <f>G53*Weights!$D11</f>
        <v>#VALUE!</v>
      </c>
      <c r="H50" s="48" t="e">
        <f>H53*Weights!$D11</f>
        <v>#VALUE!</v>
      </c>
      <c r="I50" s="57" t="e">
        <f>I53*Weights!$D11</f>
        <v>#VALUE!</v>
      </c>
      <c r="J50" s="58" t="e">
        <f>J53*Weights!$D11</f>
        <v>#VALUE!</v>
      </c>
    </row>
    <row r="51" spans="2:10" ht="32.1">
      <c r="B51" s="37" t="s">
        <v>20</v>
      </c>
      <c r="C51" s="55" t="e">
        <f>C11/4*(Weights!$D12/100)</f>
        <v>#VALUE!</v>
      </c>
      <c r="D51" s="46" t="e">
        <f>IF(C51=0,0,D11/4*(Weights!$D12/100))</f>
        <v>#VALUE!</v>
      </c>
      <c r="E51" s="55" t="e">
        <f>E11/4*(Weights!$D12/100)</f>
        <v>#VALUE!</v>
      </c>
      <c r="F51" s="46" t="e">
        <f>IF(E51=0,0,F11/4*(Weights!$D12/100))</f>
        <v>#VALUE!</v>
      </c>
      <c r="G51" s="55" t="e">
        <f>G11/4*(Weights!$D12/100)</f>
        <v>#VALUE!</v>
      </c>
      <c r="H51" s="46" t="e">
        <f>IF(G51=0,0,H11/4*(Weights!$D12/100))</f>
        <v>#VALUE!</v>
      </c>
      <c r="I51" s="55" t="e">
        <f>I11/4*(Weights!$D12/100)</f>
        <v>#VALUE!</v>
      </c>
      <c r="J51" s="56" t="e">
        <f>IF(I51=0,0,J11/4*(Weights!$D12/100))</f>
        <v>#VALUE!</v>
      </c>
    </row>
    <row r="52" spans="2:10" ht="15.95">
      <c r="B52" s="37" t="s">
        <v>17</v>
      </c>
      <c r="C52" s="55" t="e">
        <f>C12/4*(Weights!D13/100)</f>
        <v>#VALUE!</v>
      </c>
      <c r="D52" s="46" t="e">
        <f>IF(C52=0,0,D12/4*(Weights!D13/100))</f>
        <v>#VALUE!</v>
      </c>
      <c r="E52" s="55" t="e">
        <f>E12/4*(Weights!$D13/100)</f>
        <v>#VALUE!</v>
      </c>
      <c r="F52" s="46" t="e">
        <f>IF(E52=0,0,F12/4*(Weights!$D13/100))</f>
        <v>#VALUE!</v>
      </c>
      <c r="G52" s="55" t="e">
        <f>G12/4*(Weights!$D13/100)</f>
        <v>#VALUE!</v>
      </c>
      <c r="H52" s="46" t="e">
        <f>IF(G52=0,0,H12/4*(Weights!$D13/100))</f>
        <v>#VALUE!</v>
      </c>
      <c r="I52" s="55" t="e">
        <f>I12/4*(Weights!$D13/100)</f>
        <v>#VALUE!</v>
      </c>
      <c r="J52" s="56" t="e">
        <f>IF(I52=0,0,J12/4*(Weights!$D13/100))</f>
        <v>#VALUE!</v>
      </c>
    </row>
    <row r="53" spans="2:10" ht="15.95">
      <c r="B53" s="37" t="s">
        <v>51</v>
      </c>
      <c r="C53" s="55" t="e">
        <f>SUM(C51+C52)</f>
        <v>#VALUE!</v>
      </c>
      <c r="D53" s="46" t="e">
        <f>SUM(D51+D52)</f>
        <v>#VALUE!</v>
      </c>
      <c r="E53" s="55" t="e">
        <f t="shared" ref="E53:F53" si="1">SUM(E51+E52)</f>
        <v>#VALUE!</v>
      </c>
      <c r="F53" s="46" t="e">
        <f t="shared" si="1"/>
        <v>#VALUE!</v>
      </c>
      <c r="G53" s="55" t="e">
        <f t="shared" ref="G53:H53" si="2">SUM(G51+G52)</f>
        <v>#VALUE!</v>
      </c>
      <c r="H53" s="46" t="e">
        <f t="shared" si="2"/>
        <v>#VALUE!</v>
      </c>
      <c r="I53" s="55" t="e">
        <f t="shared" ref="I53:J53" si="3">SUM(I51+I52)</f>
        <v>#VALUE!</v>
      </c>
      <c r="J53" s="56" t="e">
        <f t="shared" si="3"/>
        <v>#VALUE!</v>
      </c>
    </row>
    <row r="54" spans="2:10" ht="48">
      <c r="B54" s="35" t="s">
        <v>48</v>
      </c>
      <c r="C54" s="57" t="e">
        <f>C61*Weights!D15</f>
        <v>#VALUE!</v>
      </c>
      <c r="D54" s="64" t="e">
        <f>D61*Weights!$D15</f>
        <v>#VALUE!</v>
      </c>
      <c r="E54" s="67" t="e">
        <f>E61*Weights!$D15</f>
        <v>#VALUE!</v>
      </c>
      <c r="F54" s="64" t="e">
        <f>F61*Weights!$D15</f>
        <v>#VALUE!</v>
      </c>
      <c r="G54" s="67" t="e">
        <f>G61*Weights!$D15</f>
        <v>#VALUE!</v>
      </c>
      <c r="H54" s="64" t="e">
        <f>H61*Weights!$D15</f>
        <v>#VALUE!</v>
      </c>
      <c r="I54" s="67" t="e">
        <f>I61*Weights!$D15</f>
        <v>#VALUE!</v>
      </c>
      <c r="J54" s="59" t="e">
        <f>J61*Weights!$D15</f>
        <v>#VALUE!</v>
      </c>
    </row>
    <row r="55" spans="2:10" ht="15.95">
      <c r="B55" s="37" t="s">
        <v>22</v>
      </c>
      <c r="C55" s="55" t="e">
        <f>C14/4*(Weights!$D16/100)</f>
        <v>#VALUE!</v>
      </c>
      <c r="D55" s="46" t="e">
        <f>D14/4*(Weights!$D16/100)</f>
        <v>#VALUE!</v>
      </c>
      <c r="E55" s="55" t="e">
        <f>E14/4*(Weights!$D16/100)</f>
        <v>#VALUE!</v>
      </c>
      <c r="F55" s="46" t="e">
        <f>F14/4*(Weights!$D16/100)</f>
        <v>#VALUE!</v>
      </c>
      <c r="G55" s="55" t="e">
        <f>G14/4*(Weights!$D16/100)</f>
        <v>#VALUE!</v>
      </c>
      <c r="H55" s="46" t="e">
        <f>H14/4*(Weights!$D16/100)</f>
        <v>#VALUE!</v>
      </c>
      <c r="I55" s="55" t="e">
        <f>I14/4*(Weights!$D16/100)</f>
        <v>#VALUE!</v>
      </c>
      <c r="J55" s="56" t="e">
        <f>J14/4*(Weights!$D16/100)</f>
        <v>#VALUE!</v>
      </c>
    </row>
    <row r="56" spans="2:10" ht="32.1">
      <c r="B56" s="40" t="s">
        <v>23</v>
      </c>
      <c r="C56" s="55" t="e">
        <f>C15/4*(Weights!D17/100)</f>
        <v>#VALUE!</v>
      </c>
      <c r="D56" s="46" t="e">
        <f>D15/4*(Weights!D17/100)</f>
        <v>#VALUE!</v>
      </c>
      <c r="E56" s="55" t="e">
        <f>E15/4*(Weights!$D17/100)</f>
        <v>#VALUE!</v>
      </c>
      <c r="F56" s="46" t="e">
        <f>F15/4*(Weights!$D17/100)</f>
        <v>#VALUE!</v>
      </c>
      <c r="G56" s="55" t="e">
        <f>G15/4*(Weights!$D17/100)</f>
        <v>#VALUE!</v>
      </c>
      <c r="H56" s="46" t="e">
        <f>H15/4*(Weights!$D17/100)</f>
        <v>#VALUE!</v>
      </c>
      <c r="I56" s="55" t="e">
        <f>I15/4*(Weights!$D17/100)</f>
        <v>#VALUE!</v>
      </c>
      <c r="J56" s="56" t="e">
        <f>J15/4*(Weights!$D17/100)</f>
        <v>#VALUE!</v>
      </c>
    </row>
    <row r="57" spans="2:10" ht="32.1">
      <c r="B57" s="37" t="s">
        <v>24</v>
      </c>
      <c r="C57" s="55" t="e">
        <f>C16/4*(Weights!D18/100)</f>
        <v>#VALUE!</v>
      </c>
      <c r="D57" s="46" t="e">
        <f>D16/4*(Weights!D18/100)</f>
        <v>#VALUE!</v>
      </c>
      <c r="E57" s="55" t="e">
        <f>E16/4*(Weights!$D18/100)</f>
        <v>#VALUE!</v>
      </c>
      <c r="F57" s="46" t="e">
        <f>F16/4*(Weights!$D18/100)</f>
        <v>#VALUE!</v>
      </c>
      <c r="G57" s="55" t="e">
        <f>G16/4*(Weights!$D18/100)</f>
        <v>#VALUE!</v>
      </c>
      <c r="H57" s="46" t="e">
        <f>H16/4*(Weights!$D18/100)</f>
        <v>#VALUE!</v>
      </c>
      <c r="I57" s="55" t="e">
        <f>I16/4*(Weights!$D18/100)</f>
        <v>#VALUE!</v>
      </c>
      <c r="J57" s="56" t="e">
        <f>J16/4*(Weights!$D18/100)</f>
        <v>#VALUE!</v>
      </c>
    </row>
    <row r="58" spans="2:10" ht="32.1">
      <c r="B58" s="37" t="s">
        <v>25</v>
      </c>
      <c r="C58" s="55" t="e">
        <f>C17/4*(Weights!D19/100)</f>
        <v>#VALUE!</v>
      </c>
      <c r="D58" s="46" t="e">
        <f>D17/4*(Weights!D19/100)</f>
        <v>#VALUE!</v>
      </c>
      <c r="E58" s="55" t="e">
        <f>E17/4*(Weights!$D19/100)</f>
        <v>#VALUE!</v>
      </c>
      <c r="F58" s="46" t="e">
        <f>F17/4*(Weights!$D19/100)</f>
        <v>#VALUE!</v>
      </c>
      <c r="G58" s="55" t="e">
        <f>G17/4*(Weights!$D19/100)</f>
        <v>#VALUE!</v>
      </c>
      <c r="H58" s="46" t="e">
        <f>H17/4*(Weights!$D19/100)</f>
        <v>#VALUE!</v>
      </c>
      <c r="I58" s="55" t="e">
        <f>I17/4*(Weights!$D19/100)</f>
        <v>#VALUE!</v>
      </c>
      <c r="J58" s="56" t="e">
        <f>J17/4*(Weights!$D19/100)</f>
        <v>#VALUE!</v>
      </c>
    </row>
    <row r="59" spans="2:10" ht="32.1">
      <c r="B59" s="37" t="s">
        <v>26</v>
      </c>
      <c r="C59" s="55" t="e">
        <f>C18/4*(Weights!D20/100)</f>
        <v>#VALUE!</v>
      </c>
      <c r="D59" s="46" t="e">
        <f>D18/4*(Weights!D20/100)</f>
        <v>#VALUE!</v>
      </c>
      <c r="E59" s="55" t="e">
        <f>E18/4*(Weights!$D20/100)</f>
        <v>#VALUE!</v>
      </c>
      <c r="F59" s="46" t="e">
        <f>F18/4*(Weights!$D20/100)</f>
        <v>#VALUE!</v>
      </c>
      <c r="G59" s="55" t="e">
        <f>G18/4*(Weights!$D20/100)</f>
        <v>#VALUE!</v>
      </c>
      <c r="H59" s="46" t="e">
        <f>H18/4*(Weights!$D20/100)</f>
        <v>#VALUE!</v>
      </c>
      <c r="I59" s="55" t="e">
        <f>I18/4*(Weights!$D20/100)</f>
        <v>#VALUE!</v>
      </c>
      <c r="J59" s="56" t="e">
        <f>J18/4*(Weights!$D20/100)</f>
        <v>#VALUE!</v>
      </c>
    </row>
    <row r="60" spans="2:10" ht="15.95">
      <c r="B60" s="37" t="s">
        <v>17</v>
      </c>
      <c r="C60" s="55" t="e">
        <f>C19/4*(Weights!D21/100)</f>
        <v>#VALUE!</v>
      </c>
      <c r="D60" s="46" t="e">
        <f>D19/4*(Weights!D21/100)</f>
        <v>#VALUE!</v>
      </c>
      <c r="E60" s="55" t="e">
        <f>E19/4*(Weights!$D21/100)</f>
        <v>#VALUE!</v>
      </c>
      <c r="F60" s="46" t="e">
        <f>F19/4*(Weights!$D21/100)</f>
        <v>#VALUE!</v>
      </c>
      <c r="G60" s="55" t="e">
        <f>G19/4*(Weights!$D21/100)</f>
        <v>#VALUE!</v>
      </c>
      <c r="H60" s="46" t="e">
        <f>H19/4*(Weights!$D21/100)</f>
        <v>#VALUE!</v>
      </c>
      <c r="I60" s="55" t="e">
        <f>I19/4*(Weights!$D21/100)</f>
        <v>#VALUE!</v>
      </c>
      <c r="J60" s="56" t="e">
        <f>J19/4*(Weights!$D21/100)</f>
        <v>#VALUE!</v>
      </c>
    </row>
    <row r="61" spans="2:10" ht="15.95">
      <c r="B61" s="37" t="s">
        <v>51</v>
      </c>
      <c r="C61" s="55" t="e">
        <f t="shared" ref="C61:J61" si="4">SUM(C55:C60)</f>
        <v>#VALUE!</v>
      </c>
      <c r="D61" s="46" t="e">
        <f t="shared" si="4"/>
        <v>#VALUE!</v>
      </c>
      <c r="E61" s="55" t="e">
        <f t="shared" si="4"/>
        <v>#VALUE!</v>
      </c>
      <c r="F61" s="46" t="e">
        <f t="shared" si="4"/>
        <v>#VALUE!</v>
      </c>
      <c r="G61" s="55" t="e">
        <f t="shared" si="4"/>
        <v>#VALUE!</v>
      </c>
      <c r="H61" s="46" t="e">
        <f t="shared" si="4"/>
        <v>#VALUE!</v>
      </c>
      <c r="I61" s="55" t="e">
        <f t="shared" si="4"/>
        <v>#VALUE!</v>
      </c>
      <c r="J61" s="56" t="e">
        <f t="shared" si="4"/>
        <v>#VALUE!</v>
      </c>
    </row>
    <row r="62" spans="2:10" ht="15.95">
      <c r="B62" s="35" t="s">
        <v>27</v>
      </c>
      <c r="C62" s="57" t="e">
        <f>C65*Weights!D23</f>
        <v>#VALUE!</v>
      </c>
      <c r="D62" s="64" t="e">
        <f>D65*Weights!$D23</f>
        <v>#VALUE!</v>
      </c>
      <c r="E62" s="67" t="e">
        <f>E65*Weights!$D23</f>
        <v>#VALUE!</v>
      </c>
      <c r="F62" s="64" t="e">
        <f>F65*Weights!$D23</f>
        <v>#VALUE!</v>
      </c>
      <c r="G62" s="67" t="e">
        <f>G65*Weights!$D23</f>
        <v>#VALUE!</v>
      </c>
      <c r="H62" s="64" t="e">
        <f>H65*Weights!$D23</f>
        <v>#VALUE!</v>
      </c>
      <c r="I62" s="67" t="e">
        <f>I65*Weights!$D23</f>
        <v>#VALUE!</v>
      </c>
      <c r="J62" s="59" t="e">
        <f>J65*Weights!$D23</f>
        <v>#VALUE!</v>
      </c>
    </row>
    <row r="63" spans="2:10" ht="15.95">
      <c r="B63" s="37" t="s">
        <v>27</v>
      </c>
      <c r="C63" s="55" t="e">
        <f>C21/4*(Weights!$D24/100)</f>
        <v>#VALUE!</v>
      </c>
      <c r="D63" s="46" t="e">
        <f>D21/4*(Weights!$D24/100)</f>
        <v>#VALUE!</v>
      </c>
      <c r="E63" s="55" t="e">
        <f>E21/4*(Weights!$D24/100)</f>
        <v>#VALUE!</v>
      </c>
      <c r="F63" s="46" t="e">
        <f>F21/4*(Weights!$D24/100)</f>
        <v>#VALUE!</v>
      </c>
      <c r="G63" s="55" t="e">
        <f>G21/4*(Weights!$D24/100)</f>
        <v>#VALUE!</v>
      </c>
      <c r="H63" s="46" t="e">
        <f>H21/4*(Weights!$D24/100)</f>
        <v>#VALUE!</v>
      </c>
      <c r="I63" s="55" t="e">
        <f>I21/4*(Weights!$D24/100)</f>
        <v>#VALUE!</v>
      </c>
      <c r="J63" s="56" t="e">
        <f>J21/4*(Weights!$D24/100)</f>
        <v>#VALUE!</v>
      </c>
    </row>
    <row r="64" spans="2:10" ht="15.95">
      <c r="B64" s="37" t="s">
        <v>17</v>
      </c>
      <c r="C64" s="55" t="e">
        <f>C22/4*(Weights!D25/100)</f>
        <v>#VALUE!</v>
      </c>
      <c r="D64" s="46" t="e">
        <f>D22/4*(Weights!D25/100)</f>
        <v>#VALUE!</v>
      </c>
      <c r="E64" s="55" t="e">
        <f>E22/4*(Weights!$D25/100)</f>
        <v>#VALUE!</v>
      </c>
      <c r="F64" s="46" t="e">
        <f>F22/4*(Weights!$D25/100)</f>
        <v>#VALUE!</v>
      </c>
      <c r="G64" s="55" t="e">
        <f>G22/4*(Weights!$D25/100)</f>
        <v>#VALUE!</v>
      </c>
      <c r="H64" s="46" t="e">
        <f>H22/4*(Weights!$D25/100)</f>
        <v>#VALUE!</v>
      </c>
      <c r="I64" s="55" t="e">
        <f>I22/4*(Weights!$D25/100)</f>
        <v>#VALUE!</v>
      </c>
      <c r="J64" s="56" t="e">
        <f>J22/4*(Weights!$D25/100)</f>
        <v>#VALUE!</v>
      </c>
    </row>
    <row r="65" spans="2:10" ht="15.95">
      <c r="B65" s="37" t="s">
        <v>51</v>
      </c>
      <c r="C65" s="55" t="e">
        <f t="shared" ref="C65:J65" si="5">SUM(C63:C64)</f>
        <v>#VALUE!</v>
      </c>
      <c r="D65" s="46" t="e">
        <f t="shared" si="5"/>
        <v>#VALUE!</v>
      </c>
      <c r="E65" s="55" t="e">
        <f t="shared" si="5"/>
        <v>#VALUE!</v>
      </c>
      <c r="F65" s="46" t="e">
        <f t="shared" si="5"/>
        <v>#VALUE!</v>
      </c>
      <c r="G65" s="55" t="e">
        <f t="shared" si="5"/>
        <v>#VALUE!</v>
      </c>
      <c r="H65" s="46" t="e">
        <f t="shared" si="5"/>
        <v>#VALUE!</v>
      </c>
      <c r="I65" s="55" t="e">
        <f t="shared" si="5"/>
        <v>#VALUE!</v>
      </c>
      <c r="J65" s="56" t="e">
        <f t="shared" si="5"/>
        <v>#VALUE!</v>
      </c>
    </row>
    <row r="66" spans="2:10" ht="15.95">
      <c r="B66" s="35" t="s">
        <v>28</v>
      </c>
      <c r="C66" s="57" t="e">
        <f>C69*Weights!D27</f>
        <v>#VALUE!</v>
      </c>
      <c r="D66" s="64" t="e">
        <f>D69*Weights!$D27</f>
        <v>#VALUE!</v>
      </c>
      <c r="E66" s="57" t="e">
        <f>E69*Weights!$D27</f>
        <v>#VALUE!</v>
      </c>
      <c r="F66" s="48" t="e">
        <f>F69*Weights!$D27</f>
        <v>#VALUE!</v>
      </c>
      <c r="G66" s="57" t="e">
        <f>G69*Weights!$D27</f>
        <v>#VALUE!</v>
      </c>
      <c r="H66" s="48" t="e">
        <f>H69*Weights!$D27</f>
        <v>#VALUE!</v>
      </c>
      <c r="I66" s="57" t="e">
        <f>I69*Weights!$D27</f>
        <v>#VALUE!</v>
      </c>
      <c r="J66" s="58" t="e">
        <f>J69*Weights!$D27</f>
        <v>#VALUE!</v>
      </c>
    </row>
    <row r="67" spans="2:10" ht="15.95">
      <c r="B67" s="37" t="s">
        <v>28</v>
      </c>
      <c r="C67" s="55" t="e">
        <f>C24/4*(Weights!$D28/100)</f>
        <v>#VALUE!</v>
      </c>
      <c r="D67" s="46">
        <v>0</v>
      </c>
      <c r="E67" s="55" t="e">
        <f>E24/4*(Weights!$D28/100)</f>
        <v>#VALUE!</v>
      </c>
      <c r="F67" s="46" t="e">
        <f>F24/4*(Weights!$D28/100)</f>
        <v>#VALUE!</v>
      </c>
      <c r="G67" s="55" t="e">
        <f>G24/4*(Weights!$D28/100)</f>
        <v>#VALUE!</v>
      </c>
      <c r="H67" s="46" t="e">
        <f>H24/4*(Weights!$D28/100)</f>
        <v>#VALUE!</v>
      </c>
      <c r="I67" s="55" t="e">
        <f>I24/4*(Weights!$D28/100)</f>
        <v>#VALUE!</v>
      </c>
      <c r="J67" s="56" t="e">
        <f>J24/4*(Weights!$D28/100)</f>
        <v>#VALUE!</v>
      </c>
    </row>
    <row r="68" spans="2:10" ht="15.95">
      <c r="B68" s="37" t="s">
        <v>17</v>
      </c>
      <c r="C68" s="55" t="e">
        <f>C25/4*(Weights!D29/100)</f>
        <v>#VALUE!</v>
      </c>
      <c r="D68" s="46" t="e">
        <f>D25/4*(Weights!D29/100)</f>
        <v>#VALUE!</v>
      </c>
      <c r="E68" s="55" t="e">
        <f>E25/4*(Weights!$D29/100)</f>
        <v>#VALUE!</v>
      </c>
      <c r="F68" s="46" t="e">
        <f>F25/4*(Weights!$D29/100)</f>
        <v>#VALUE!</v>
      </c>
      <c r="G68" s="55" t="e">
        <f>G25/4*(Weights!$D29/100)</f>
        <v>#VALUE!</v>
      </c>
      <c r="H68" s="46" t="e">
        <f>H25/4*(Weights!$D29/100)</f>
        <v>#VALUE!</v>
      </c>
      <c r="I68" s="55" t="e">
        <f>I25/4*(Weights!$D29/100)</f>
        <v>#VALUE!</v>
      </c>
      <c r="J68" s="56" t="e">
        <f>J25/4*(Weights!$D29/100)</f>
        <v>#VALUE!</v>
      </c>
    </row>
    <row r="69" spans="2:10" ht="15.95">
      <c r="B69" s="37" t="s">
        <v>51</v>
      </c>
      <c r="C69" s="55" t="e">
        <f t="shared" ref="C69:J69" si="6">SUM(C67:C68)</f>
        <v>#VALUE!</v>
      </c>
      <c r="D69" s="46" t="e">
        <f t="shared" si="6"/>
        <v>#VALUE!</v>
      </c>
      <c r="E69" s="55" t="e">
        <f t="shared" si="6"/>
        <v>#VALUE!</v>
      </c>
      <c r="F69" s="46" t="e">
        <f t="shared" si="6"/>
        <v>#VALUE!</v>
      </c>
      <c r="G69" s="55" t="e">
        <f t="shared" si="6"/>
        <v>#VALUE!</v>
      </c>
      <c r="H69" s="46" t="e">
        <f t="shared" si="6"/>
        <v>#VALUE!</v>
      </c>
      <c r="I69" s="55" t="e">
        <f t="shared" si="6"/>
        <v>#VALUE!</v>
      </c>
      <c r="J69" s="56" t="e">
        <f t="shared" si="6"/>
        <v>#VALUE!</v>
      </c>
    </row>
    <row r="70" spans="2:10" ht="32.1">
      <c r="B70" s="35" t="s">
        <v>29</v>
      </c>
      <c r="C70" s="57" t="e">
        <f>C74*Weights!D31</f>
        <v>#VALUE!</v>
      </c>
      <c r="D70" s="64" t="e">
        <f>D74*Weights!$D31</f>
        <v>#VALUE!</v>
      </c>
      <c r="E70" s="67" t="e">
        <f>E74*Weights!$D31</f>
        <v>#VALUE!</v>
      </c>
      <c r="F70" s="64" t="e">
        <f>F74*Weights!$D31</f>
        <v>#VALUE!</v>
      </c>
      <c r="G70" s="67" t="e">
        <f>G74*Weights!$D31</f>
        <v>#VALUE!</v>
      </c>
      <c r="H70" s="64" t="e">
        <f>H74*Weights!$D31</f>
        <v>#VALUE!</v>
      </c>
      <c r="I70" s="67" t="e">
        <f>I74*Weights!$D31</f>
        <v>#VALUE!</v>
      </c>
      <c r="J70" s="59" t="e">
        <f>J74*Weights!$D31</f>
        <v>#VALUE!</v>
      </c>
    </row>
    <row r="71" spans="2:10" ht="15.95">
      <c r="B71" s="37" t="s">
        <v>30</v>
      </c>
      <c r="C71" s="55" t="e">
        <f>C27/4*(Weights!$D32/100)</f>
        <v>#VALUE!</v>
      </c>
      <c r="D71" s="46" t="e">
        <f>D27/4*(Weights!$D32/100)</f>
        <v>#VALUE!</v>
      </c>
      <c r="E71" s="55" t="e">
        <f>E27/4*(Weights!$D32/100)</f>
        <v>#VALUE!</v>
      </c>
      <c r="F71" s="46" t="e">
        <f>F27/4*(Weights!$D32/100)</f>
        <v>#VALUE!</v>
      </c>
      <c r="G71" s="55" t="e">
        <f>G27/4*(Weights!$D32/100)</f>
        <v>#VALUE!</v>
      </c>
      <c r="H71" s="46" t="e">
        <f>H27/4*(Weights!$D32/100)</f>
        <v>#VALUE!</v>
      </c>
      <c r="I71" s="55" t="e">
        <f>I27/4*(Weights!$D32/100)</f>
        <v>#VALUE!</v>
      </c>
      <c r="J71" s="56" t="e">
        <f>J27/4*(Weights!$D32/100)</f>
        <v>#VALUE!</v>
      </c>
    </row>
    <row r="72" spans="2:10" ht="15.95">
      <c r="B72" s="37" t="s">
        <v>31</v>
      </c>
      <c r="C72" s="55" t="e">
        <f>C28/4*(Weights!D33/100)</f>
        <v>#VALUE!</v>
      </c>
      <c r="D72" s="46" t="e">
        <f>D28/4*(Weights!D33/100)</f>
        <v>#VALUE!</v>
      </c>
      <c r="E72" s="55" t="e">
        <f>E28/4*(Weights!$D33/100)</f>
        <v>#VALUE!</v>
      </c>
      <c r="F72" s="46" t="e">
        <f>F28/4*(Weights!$D33/100)</f>
        <v>#VALUE!</v>
      </c>
      <c r="G72" s="55" t="e">
        <f>G28/4*(Weights!$D33/100)</f>
        <v>#VALUE!</v>
      </c>
      <c r="H72" s="46" t="e">
        <f>H28/4*(Weights!$D33/100)</f>
        <v>#VALUE!</v>
      </c>
      <c r="I72" s="55" t="e">
        <f>I28/4*(Weights!$D33/100)</f>
        <v>#VALUE!</v>
      </c>
      <c r="J72" s="56" t="e">
        <f>J28/4*(Weights!$D33/100)</f>
        <v>#VALUE!</v>
      </c>
    </row>
    <row r="73" spans="2:10" ht="15.95">
      <c r="B73" s="37" t="s">
        <v>17</v>
      </c>
      <c r="C73" s="55" t="e">
        <f>C29/4*(Weights!D34/100)</f>
        <v>#VALUE!</v>
      </c>
      <c r="D73" s="46" t="e">
        <f>D29/4*(Weights!D34/100)</f>
        <v>#VALUE!</v>
      </c>
      <c r="E73" s="55" t="e">
        <f>E29/4*(Weights!$D34/100)</f>
        <v>#VALUE!</v>
      </c>
      <c r="F73" s="46" t="e">
        <f>F29/4*(Weights!$D34/100)</f>
        <v>#VALUE!</v>
      </c>
      <c r="G73" s="55" t="e">
        <f>G29/4*(Weights!$D34/100)</f>
        <v>#VALUE!</v>
      </c>
      <c r="H73" s="46" t="e">
        <f>H29/4*(Weights!$D34/100)</f>
        <v>#VALUE!</v>
      </c>
      <c r="I73" s="55" t="e">
        <f>I29/4*(Weights!$D34/100)</f>
        <v>#VALUE!</v>
      </c>
      <c r="J73" s="56" t="e">
        <f>J29/4*(Weights!$D34/100)</f>
        <v>#VALUE!</v>
      </c>
    </row>
    <row r="74" spans="2:10" ht="15.95">
      <c r="B74" s="37" t="s">
        <v>51</v>
      </c>
      <c r="C74" s="55" t="e">
        <f t="shared" ref="C74:J74" si="7">SUM(C71:C73)</f>
        <v>#VALUE!</v>
      </c>
      <c r="D74" s="46" t="e">
        <f t="shared" si="7"/>
        <v>#VALUE!</v>
      </c>
      <c r="E74" s="55" t="e">
        <f t="shared" si="7"/>
        <v>#VALUE!</v>
      </c>
      <c r="F74" s="46" t="e">
        <f t="shared" si="7"/>
        <v>#VALUE!</v>
      </c>
      <c r="G74" s="55" t="e">
        <f t="shared" si="7"/>
        <v>#VALUE!</v>
      </c>
      <c r="H74" s="46" t="e">
        <f t="shared" si="7"/>
        <v>#VALUE!</v>
      </c>
      <c r="I74" s="55" t="e">
        <f t="shared" si="7"/>
        <v>#VALUE!</v>
      </c>
      <c r="J74" s="56" t="e">
        <f t="shared" si="7"/>
        <v>#VALUE!</v>
      </c>
    </row>
    <row r="75" spans="2:10" ht="32.1">
      <c r="B75" s="35" t="s">
        <v>32</v>
      </c>
      <c r="C75" s="57" t="e">
        <f>C79*Weights!D36</f>
        <v>#VALUE!</v>
      </c>
      <c r="D75" s="64" t="e">
        <f>D79*Weights!$D36</f>
        <v>#VALUE!</v>
      </c>
      <c r="E75" s="67" t="e">
        <f>E79*Weights!$D36</f>
        <v>#VALUE!</v>
      </c>
      <c r="F75" s="64" t="e">
        <f>F79*Weights!$D36</f>
        <v>#VALUE!</v>
      </c>
      <c r="G75" s="67" t="e">
        <f>G79*Weights!$D36</f>
        <v>#VALUE!</v>
      </c>
      <c r="H75" s="64" t="e">
        <f>H79*Weights!$D36</f>
        <v>#VALUE!</v>
      </c>
      <c r="I75" s="67" t="e">
        <f>I79*Weights!$D36</f>
        <v>#VALUE!</v>
      </c>
      <c r="J75" s="59" t="e">
        <f>J79*Weights!$D36</f>
        <v>#VALUE!</v>
      </c>
    </row>
    <row r="76" spans="2:10" ht="32.1">
      <c r="B76" s="37" t="s">
        <v>33</v>
      </c>
      <c r="C76" s="55" t="e">
        <f>C31/4*(Weights!$D37/100)</f>
        <v>#VALUE!</v>
      </c>
      <c r="D76" s="46" t="e">
        <f>D31/4*(Weights!$D37/100)</f>
        <v>#VALUE!</v>
      </c>
      <c r="E76" s="55" t="e">
        <f>E31/4*(Weights!$D37/100)</f>
        <v>#VALUE!</v>
      </c>
      <c r="F76" s="46" t="e">
        <f>F31/4*(Weights!$D37/100)</f>
        <v>#VALUE!</v>
      </c>
      <c r="G76" s="55" t="e">
        <f>G31/4*(Weights!$D37/100)</f>
        <v>#VALUE!</v>
      </c>
      <c r="H76" s="46" t="e">
        <f>H31/4*(Weights!$D37/100)</f>
        <v>#VALUE!</v>
      </c>
      <c r="I76" s="55" t="e">
        <f>I31/4*(Weights!$D37/100)</f>
        <v>#VALUE!</v>
      </c>
      <c r="J76" s="56" t="e">
        <f>J31/4*(Weights!$D37/100)</f>
        <v>#VALUE!</v>
      </c>
    </row>
    <row r="77" spans="2:10" ht="32.1">
      <c r="B77" s="37" t="s">
        <v>34</v>
      </c>
      <c r="C77" s="55" t="e">
        <f>C32/4*(Weights!D38/100)</f>
        <v>#VALUE!</v>
      </c>
      <c r="D77" s="46" t="e">
        <f>D32/4*(Weights!D38/100)</f>
        <v>#VALUE!</v>
      </c>
      <c r="E77" s="55" t="e">
        <f>E32/4*(Weights!$D38/100)</f>
        <v>#VALUE!</v>
      </c>
      <c r="F77" s="46" t="e">
        <f>F32/4*(Weights!$D38/100)</f>
        <v>#VALUE!</v>
      </c>
      <c r="G77" s="55" t="e">
        <f>G32/4*(Weights!$D38/100)</f>
        <v>#VALUE!</v>
      </c>
      <c r="H77" s="46" t="e">
        <f>H32/4*(Weights!$D38/100)</f>
        <v>#VALUE!</v>
      </c>
      <c r="I77" s="55" t="e">
        <f>I32/4*(Weights!$D38/100)</f>
        <v>#VALUE!</v>
      </c>
      <c r="J77" s="56" t="e">
        <f>J32/4*(Weights!$D38/100)</f>
        <v>#VALUE!</v>
      </c>
    </row>
    <row r="78" spans="2:10" ht="15.95">
      <c r="B78" s="37" t="s">
        <v>17</v>
      </c>
      <c r="C78" s="55" t="e">
        <f>C33/4*(Weights!D39/100)</f>
        <v>#VALUE!</v>
      </c>
      <c r="D78" s="46" t="e">
        <f>D33/4*(Weights!D39/100)</f>
        <v>#VALUE!</v>
      </c>
      <c r="E78" s="55" t="e">
        <f>E33/4*(Weights!$D39/100)</f>
        <v>#VALUE!</v>
      </c>
      <c r="F78" s="46" t="e">
        <f>F33/4*(Weights!$D39/100)</f>
        <v>#VALUE!</v>
      </c>
      <c r="G78" s="55" t="e">
        <f>G33/4*(Weights!$D39/100)</f>
        <v>#VALUE!</v>
      </c>
      <c r="H78" s="46" t="e">
        <f>H33/4*(Weights!$D39/100)</f>
        <v>#VALUE!</v>
      </c>
      <c r="I78" s="55" t="e">
        <f>I33/4*(Weights!$D39/100)</f>
        <v>#VALUE!</v>
      </c>
      <c r="J78" s="56" t="e">
        <f>J33/4*(Weights!$D39/100)</f>
        <v>#VALUE!</v>
      </c>
    </row>
    <row r="79" spans="2:10" ht="15.95">
      <c r="B79" s="37" t="s">
        <v>51</v>
      </c>
      <c r="C79" s="55" t="e">
        <f t="shared" ref="C79:J79" si="8">SUM(C76:C78)</f>
        <v>#VALUE!</v>
      </c>
      <c r="D79" s="46" t="e">
        <f t="shared" si="8"/>
        <v>#VALUE!</v>
      </c>
      <c r="E79" s="55" t="e">
        <f t="shared" si="8"/>
        <v>#VALUE!</v>
      </c>
      <c r="F79" s="46" t="e">
        <f t="shared" si="8"/>
        <v>#VALUE!</v>
      </c>
      <c r="G79" s="55" t="e">
        <f t="shared" si="8"/>
        <v>#VALUE!</v>
      </c>
      <c r="H79" s="46" t="e">
        <f t="shared" si="8"/>
        <v>#VALUE!</v>
      </c>
      <c r="I79" s="55" t="e">
        <f t="shared" si="8"/>
        <v>#VALUE!</v>
      </c>
      <c r="J79" s="56" t="e">
        <f t="shared" si="8"/>
        <v>#VALUE!</v>
      </c>
    </row>
    <row r="80" spans="2:10" ht="15.95">
      <c r="B80" s="41" t="s">
        <v>17</v>
      </c>
      <c r="C80" s="62" t="e">
        <f>C35/4*(Weights!D41)</f>
        <v>#VALUE!</v>
      </c>
      <c r="D80" s="66" t="e">
        <f>D35/4*(Weights!$D41)</f>
        <v>#VALUE!</v>
      </c>
      <c r="E80" s="62" t="e">
        <f>E35/4*(Weights!$D41)</f>
        <v>#VALUE!</v>
      </c>
      <c r="F80" s="66" t="e">
        <f>F35/4*(Weights!$D41)</f>
        <v>#VALUE!</v>
      </c>
      <c r="G80" s="62" t="e">
        <f>G35/4*(Weights!$D41)</f>
        <v>#VALUE!</v>
      </c>
      <c r="H80" s="66" t="e">
        <f>H35/4*(Weights!$D41)</f>
        <v>#VALUE!</v>
      </c>
      <c r="I80" s="62" t="e">
        <f>I35/4*(Weights!$D41)</f>
        <v>#VALUE!</v>
      </c>
      <c r="J80" s="63" t="e">
        <f>J35/4*(Weights!$D41)</f>
        <v>#VALUE!</v>
      </c>
    </row>
    <row r="85" spans="2:10">
      <c r="B85" s="12" t="s">
        <v>52</v>
      </c>
    </row>
    <row r="87" spans="2:10" ht="32.1">
      <c r="B87" s="42" t="s">
        <v>10</v>
      </c>
      <c r="C87" s="12" t="s">
        <v>53</v>
      </c>
      <c r="D87" s="12" t="s">
        <v>54</v>
      </c>
      <c r="E87" s="12" t="s">
        <v>55</v>
      </c>
      <c r="F87" s="12" t="s">
        <v>56</v>
      </c>
      <c r="G87" s="12"/>
      <c r="H87" s="12"/>
      <c r="I87" s="12"/>
      <c r="J87" s="12"/>
    </row>
    <row r="88" spans="2:10">
      <c r="B88" s="44"/>
      <c r="C88" s="46"/>
      <c r="D88" s="46"/>
      <c r="E88" s="46"/>
      <c r="F88" s="46"/>
      <c r="G88" s="46"/>
      <c r="H88" s="46"/>
      <c r="I88" s="46"/>
      <c r="J88" s="46"/>
    </row>
    <row r="89" spans="2:10" ht="32.1">
      <c r="B89" s="35" t="s">
        <v>12</v>
      </c>
      <c r="C89" s="48" t="e">
        <f>C43*Weights!$D46/100+D43*Weights!$D47/100</f>
        <v>#VALUE!</v>
      </c>
      <c r="D89" s="48" t="e">
        <f>E43*Weights!$D46/100+F43*Weights!$D47/100</f>
        <v>#VALUE!</v>
      </c>
      <c r="E89" s="48" t="e">
        <f>G43*Weights!$D46/100+H43*Weights!$D47/100</f>
        <v>#VALUE!</v>
      </c>
      <c r="F89" s="64" t="e">
        <f>I43*Weights!$D46/100+J43*Weights!$D47/100</f>
        <v>#VALUE!</v>
      </c>
      <c r="G89" s="12"/>
      <c r="H89" s="46"/>
      <c r="I89" s="12"/>
      <c r="J89" s="46"/>
    </row>
    <row r="90" spans="2:10" ht="15.95">
      <c r="B90" s="37" t="s">
        <v>13</v>
      </c>
      <c r="C90" s="46" t="e">
        <f>(C44*Weights!$D$4*Weights!$D$46/100)+(D44*Weights!$D$4*Weights!$D$47/100)</f>
        <v>#VALUE!</v>
      </c>
      <c r="D90" s="46" t="e">
        <f>(E44*Weights!$D$4*Weights!$D$46/100)+(F44*Weights!$D$4*Weights!$D$47/100)</f>
        <v>#VALUE!</v>
      </c>
      <c r="E90" s="46" t="e">
        <f>(G44*Weights!$D$4*Weights!$D$46/100)+(H44*Weights!$D$4*Weights!$D$47/100)</f>
        <v>#VALUE!</v>
      </c>
      <c r="F90" s="46" t="e">
        <f>(I44*Weights!$D$4*Weights!$D$46/100)+(J44*Weights!$D$4*Weights!$D$47/100)</f>
        <v>#VALUE!</v>
      </c>
      <c r="G90" s="46"/>
      <c r="H90" s="46"/>
      <c r="I90" s="46"/>
      <c r="J90" s="46"/>
    </row>
    <row r="91" spans="2:10" ht="15.95">
      <c r="B91" s="37" t="s">
        <v>14</v>
      </c>
      <c r="C91" s="46" t="e">
        <f>(C45*Weights!D$4*Weights!D$46/100)+(D45*Weights!D$4*Weights!D$47/100)</f>
        <v>#VALUE!</v>
      </c>
      <c r="D91" s="46" t="e">
        <f>(E45*Weights!$D$4*Weights!$D$46/100)+(F45*Weights!$D$4*Weights!$D$47/100)</f>
        <v>#VALUE!</v>
      </c>
      <c r="E91" s="46" t="e">
        <f>(G45*Weights!$D$4*Weights!$D$46/100)+(H45*Weights!$D$4*Weights!$D$47/100)</f>
        <v>#VALUE!</v>
      </c>
      <c r="F91" s="46" t="e">
        <f>(I45*Weights!$D$4*Weights!$D$46/100)+(J45*Weights!$D$4*Weights!$D$47/100)</f>
        <v>#VALUE!</v>
      </c>
      <c r="G91" s="46"/>
      <c r="H91" s="46"/>
      <c r="I91" s="46"/>
      <c r="J91" s="46"/>
    </row>
    <row r="92" spans="2:10" ht="15.95">
      <c r="B92" s="37" t="s">
        <v>15</v>
      </c>
      <c r="C92" s="46" t="e">
        <f>(C46*Weights!D$4*Weights!D$46/100)+(D46*Weights!D$4*Weights!D$47/100)</f>
        <v>#VALUE!</v>
      </c>
      <c r="D92" s="46" t="e">
        <f>(E46*Weights!$D$4*Weights!$D$46/100)+(F46*Weights!$D$4*Weights!$D$47/100)</f>
        <v>#VALUE!</v>
      </c>
      <c r="E92" s="46" t="e">
        <f>(G46*Weights!$D$4*Weights!$D$46/100)+(H46*Weights!$D$4*Weights!$D$47/100)</f>
        <v>#VALUE!</v>
      </c>
      <c r="F92" s="46" t="e">
        <f>(I46*Weights!$D$4*Weights!$D$46/100)+(J46*Weights!$D$4*Weights!$D$47/100)</f>
        <v>#VALUE!</v>
      </c>
      <c r="G92" s="46"/>
      <c r="H92" s="46"/>
      <c r="I92" s="46"/>
      <c r="J92" s="46"/>
    </row>
    <row r="93" spans="2:10" ht="32.1">
      <c r="B93" s="37" t="s">
        <v>16</v>
      </c>
      <c r="C93" s="46" t="e">
        <f>(C47*Weights!D$4*Weights!D$46/100)+(D47*Weights!D$4*Weights!D$47/100)</f>
        <v>#VALUE!</v>
      </c>
      <c r="D93" s="46" t="e">
        <f>(E47*Weights!$D$4*Weights!$D$46/100)+(F47*Weights!$D$4*Weights!$D$47/100)</f>
        <v>#VALUE!</v>
      </c>
      <c r="E93" s="46" t="e">
        <f>(G47*Weights!$D$4*Weights!$D$46/100)+(H47*Weights!$D$4*Weights!$D$47/100)</f>
        <v>#VALUE!</v>
      </c>
      <c r="F93" s="46" t="e">
        <f>(I47*Weights!$D$4*Weights!$D$46/100)+(J47*Weights!$D$4*Weights!$D$47/100)</f>
        <v>#VALUE!</v>
      </c>
      <c r="G93" s="46"/>
      <c r="H93" s="46"/>
      <c r="I93" s="46"/>
      <c r="J93" s="46"/>
    </row>
    <row r="94" spans="2:10" ht="15.95">
      <c r="B94" s="37" t="s">
        <v>17</v>
      </c>
      <c r="C94" s="46" t="e">
        <f>(C48*Weights!D$4*Weights!D$46/100)+(D48*Weights!D$4*Weights!D$47/100)</f>
        <v>#VALUE!</v>
      </c>
      <c r="D94" s="46" t="e">
        <f>(E48*Weights!$D$4*Weights!$D$46/100)+(F48*Weights!$D$4*Weights!$D$47/100)</f>
        <v>#VALUE!</v>
      </c>
      <c r="E94" s="46" t="e">
        <f>(G48*Weights!$D$4*Weights!$D$46/100)+(H48*Weights!$D$4*Weights!$D$47/100)</f>
        <v>#VALUE!</v>
      </c>
      <c r="F94" s="46" t="e">
        <f>(I48*Weights!$D$4*Weights!$D$46/100)+(J48*Weights!$D$4*Weights!$D$47/100)</f>
        <v>#VALUE!</v>
      </c>
      <c r="G94" s="46"/>
      <c r="H94" s="46"/>
      <c r="I94" s="46"/>
      <c r="J94" s="46"/>
    </row>
    <row r="95" spans="2:10" ht="15.95">
      <c r="B95" s="37" t="s">
        <v>51</v>
      </c>
      <c r="C95" s="46" t="e">
        <f>SUM(C90:C94)</f>
        <v>#VALUE!</v>
      </c>
      <c r="D95" s="46" t="e">
        <f t="shared" ref="D95:F95" si="9">SUM(D90:D94)</f>
        <v>#VALUE!</v>
      </c>
      <c r="E95" s="46" t="e">
        <f t="shared" si="9"/>
        <v>#VALUE!</v>
      </c>
      <c r="F95" s="46" t="e">
        <f t="shared" si="9"/>
        <v>#VALUE!</v>
      </c>
      <c r="G95" s="46"/>
      <c r="H95" s="46"/>
      <c r="I95" s="46"/>
      <c r="J95" s="46"/>
    </row>
    <row r="96" spans="2:10" ht="32.1">
      <c r="B96" s="35" t="s">
        <v>19</v>
      </c>
      <c r="C96" s="48" t="e">
        <f>C50*Weights!$D$46/100+D50*Weights!$D$47/100</f>
        <v>#VALUE!</v>
      </c>
      <c r="D96" s="48" t="e">
        <f>E50*Weights!$D$46/100+F50*Weights!$D$47/100</f>
        <v>#VALUE!</v>
      </c>
      <c r="E96" s="48" t="e">
        <f>G50*Weights!$D$46/100+H50*Weights!$D$47/100</f>
        <v>#VALUE!</v>
      </c>
      <c r="F96" s="48" t="e">
        <f>I50*Weights!$D$46/100+J50*Weights!$D$47/100</f>
        <v>#VALUE!</v>
      </c>
      <c r="G96" s="46"/>
      <c r="H96" s="46"/>
      <c r="I96" s="46"/>
      <c r="J96" s="46"/>
    </row>
    <row r="97" spans="2:10" ht="32.1">
      <c r="B97" s="37" t="s">
        <v>20</v>
      </c>
      <c r="C97" s="46" t="e">
        <f>(C51*Weights!$D$11*Weights!$D$46/100)+(D51*Weights!$D$11*Weights!$D$47/100)</f>
        <v>#VALUE!</v>
      </c>
      <c r="D97" s="46" t="e">
        <f>(E51*Weights!$D$11*Weights!$D$46/100)+(F51*Weights!$D$11*Weights!$D$47/100)</f>
        <v>#VALUE!</v>
      </c>
      <c r="E97" s="46" t="e">
        <f>(G51*Weights!$D$11*Weights!$D$46/100)+(H51*Weights!$D$11*Weights!$D$47/100)</f>
        <v>#VALUE!</v>
      </c>
      <c r="F97" s="46" t="e">
        <f>(I51*Weights!$D$11*Weights!$D$46/100)+(J51*Weights!$D$11*Weights!$D$47/100)</f>
        <v>#VALUE!</v>
      </c>
      <c r="G97" s="46"/>
      <c r="H97" s="46"/>
      <c r="I97" s="46"/>
      <c r="J97" s="46"/>
    </row>
    <row r="98" spans="2:10" ht="15.95">
      <c r="B98" s="37" t="s">
        <v>17</v>
      </c>
      <c r="C98" s="46" t="e">
        <f>(C52*Weights!$D$11*Weights!$D$46/100)+(D52*Weights!$D$11*Weights!$D$47/100)</f>
        <v>#VALUE!</v>
      </c>
      <c r="D98" s="46" t="e">
        <f>(E52*Weights!$D$11*Weights!$D$46/100)+(F52*Weights!$D$11*Weights!$D$47/100)</f>
        <v>#VALUE!</v>
      </c>
      <c r="E98" s="46" t="e">
        <f>(G52*Weights!$D$11*Weights!$D$46/100)+(H52*Weights!$D$11*Weights!$D$47/100)</f>
        <v>#VALUE!</v>
      </c>
      <c r="F98" s="46" t="e">
        <f>(I52*Weights!$D$11*Weights!$D$46/100)+(J52*Weights!$D$11*Weights!$D$47/100)</f>
        <v>#VALUE!</v>
      </c>
      <c r="G98" s="46"/>
      <c r="H98" s="46"/>
      <c r="I98" s="46"/>
      <c r="J98" s="46"/>
    </row>
    <row r="99" spans="2:10" ht="15.95">
      <c r="B99" s="37" t="s">
        <v>51</v>
      </c>
      <c r="C99" s="46" t="e">
        <f>SUM(C97:C98)</f>
        <v>#VALUE!</v>
      </c>
      <c r="D99" s="46" t="e">
        <f t="shared" ref="D99:F99" si="10">SUM(D97:D98)</f>
        <v>#VALUE!</v>
      </c>
      <c r="E99" s="46" t="e">
        <f t="shared" si="10"/>
        <v>#VALUE!</v>
      </c>
      <c r="F99" s="46" t="e">
        <f t="shared" si="10"/>
        <v>#VALUE!</v>
      </c>
      <c r="G99" s="46"/>
      <c r="H99" s="46"/>
      <c r="I99" s="46"/>
      <c r="J99" s="46"/>
    </row>
    <row r="100" spans="2:10" ht="48">
      <c r="B100" s="35" t="s">
        <v>48</v>
      </c>
      <c r="C100" s="64" t="e">
        <f>C54*Weights!D$46/100+D54*Weights!D$47/100</f>
        <v>#VALUE!</v>
      </c>
      <c r="D100" s="64" t="e">
        <f>E54*Weights!$D$46/100+F54*Weights!$D$47/100</f>
        <v>#VALUE!</v>
      </c>
      <c r="E100" s="64" t="e">
        <f>G54*Weights!$D$46/100+H54*Weights!$D$47/100</f>
        <v>#VALUE!</v>
      </c>
      <c r="F100" s="64" t="e">
        <f>I54*Weights!$D$46/100+J54*Weights!$D$47/100</f>
        <v>#VALUE!</v>
      </c>
      <c r="G100" s="46"/>
      <c r="H100" s="46"/>
      <c r="I100" s="46"/>
      <c r="J100" s="46"/>
    </row>
    <row r="101" spans="2:10" ht="15.95">
      <c r="B101" s="37" t="s">
        <v>22</v>
      </c>
      <c r="C101" s="46" t="e">
        <f>(C55*Weights!$D$15*Weights!$D$46/100)+(D55*Weights!$D$15*Weights!$D$47/100)</f>
        <v>#VALUE!</v>
      </c>
      <c r="D101" s="46" t="e">
        <f>(E55*Weights!$D$15*Weights!$D$46/100)+(F55*Weights!$D$15*Weights!$D$47/100)</f>
        <v>#VALUE!</v>
      </c>
      <c r="E101" s="46" t="e">
        <f>(G55*Weights!$D$15*Weights!$D$46/100)+(H55*Weights!$D$15*Weights!$D$47/100)</f>
        <v>#VALUE!</v>
      </c>
      <c r="F101" s="46" t="e">
        <f>(I55*Weights!$D$15*Weights!$D$46/100)+(J55*Weights!$D$15*Weights!$D$47/100)</f>
        <v>#VALUE!</v>
      </c>
      <c r="G101" s="46"/>
      <c r="H101" s="46"/>
      <c r="I101" s="46"/>
      <c r="J101" s="46"/>
    </row>
    <row r="102" spans="2:10" ht="32.1">
      <c r="B102" s="40" t="s">
        <v>23</v>
      </c>
      <c r="C102" s="46" t="e">
        <f>(C56*Weights!D$15*Weights!D$46/100)+(D56*Weights!D$15*Weights!D$47/100)</f>
        <v>#VALUE!</v>
      </c>
      <c r="D102" s="46" t="e">
        <f>(E56*Weights!$D$15*Weights!$D$46/100)+(F56*Weights!$D$15*Weights!$D$47/100)</f>
        <v>#VALUE!</v>
      </c>
      <c r="E102" s="46" t="e">
        <f>(G56*Weights!$D$15*Weights!$D$46/100)+(H56*Weights!$D$15*Weights!$D$47/100)</f>
        <v>#VALUE!</v>
      </c>
      <c r="F102" s="46" t="e">
        <f>(I56*Weights!$D$15*Weights!$D$46/100)+(J56*Weights!$D$15*Weights!$D$47/100)</f>
        <v>#VALUE!</v>
      </c>
      <c r="G102" s="46"/>
      <c r="H102" s="46"/>
      <c r="I102" s="46"/>
      <c r="J102" s="46"/>
    </row>
    <row r="103" spans="2:10" ht="32.1">
      <c r="B103" s="37" t="s">
        <v>24</v>
      </c>
      <c r="C103" s="46" t="e">
        <f>(C57*Weights!D$15*Weights!D$46/100)+(D57*Weights!D$15*Weights!D$47/100)</f>
        <v>#VALUE!</v>
      </c>
      <c r="D103" s="46" t="e">
        <f>(E57*Weights!$D$15*Weights!$D$46/100)+(F57*Weights!$D$15*Weights!$D$47/100)</f>
        <v>#VALUE!</v>
      </c>
      <c r="E103" s="46" t="e">
        <f>(G57*Weights!$D$15*Weights!$D$46/100)+(H57*Weights!$D$15*Weights!$D$47/100)</f>
        <v>#VALUE!</v>
      </c>
      <c r="F103" s="46" t="e">
        <f>(I57*Weights!$D$15*Weights!$D$46/100)+(J57*Weights!$D$15*Weights!$D$47/100)</f>
        <v>#VALUE!</v>
      </c>
      <c r="G103" s="46"/>
      <c r="H103" s="46"/>
      <c r="I103" s="46"/>
      <c r="J103" s="46"/>
    </row>
    <row r="104" spans="2:10" ht="32.1">
      <c r="B104" s="37" t="s">
        <v>25</v>
      </c>
      <c r="C104" s="46" t="e">
        <f>(C58*Weights!D$15*Weights!D$46/100)+(D58*Weights!D$15*Weights!D$47/100)</f>
        <v>#VALUE!</v>
      </c>
      <c r="D104" s="46" t="e">
        <f>(E58*Weights!$D$15*Weights!$D$46/100)+(F58*Weights!$D$15*Weights!$D$47/100)</f>
        <v>#VALUE!</v>
      </c>
      <c r="E104" s="46" t="e">
        <f>(G58*Weights!$D$15*Weights!$D$46/100)+(H58*Weights!$D$15*Weights!$D$47/100)</f>
        <v>#VALUE!</v>
      </c>
      <c r="F104" s="46" t="e">
        <f>(I58*Weights!$D$15*Weights!$D$46/100)+(J58*Weights!$D$15*Weights!$D$47/100)</f>
        <v>#VALUE!</v>
      </c>
      <c r="G104" s="46"/>
      <c r="H104" s="46"/>
      <c r="I104" s="46"/>
      <c r="J104" s="46"/>
    </row>
    <row r="105" spans="2:10" ht="32.1">
      <c r="B105" s="37" t="s">
        <v>26</v>
      </c>
      <c r="C105" s="46" t="e">
        <f>(C59*Weights!D$15*Weights!D$46/100)+(D59*Weights!D$15*Weights!D$47/100)</f>
        <v>#VALUE!</v>
      </c>
      <c r="D105" s="46" t="e">
        <f>(E59*Weights!$D$15*Weights!$D$46/100)+(F59*Weights!$D$15*Weights!$D$47/100)</f>
        <v>#VALUE!</v>
      </c>
      <c r="E105" s="46" t="e">
        <f>(G59*Weights!$D$15*Weights!$D$46/100)+(H59*Weights!$D$15*Weights!$D$47/100)</f>
        <v>#VALUE!</v>
      </c>
      <c r="F105" s="46" t="e">
        <f>(I59*Weights!$D$15*Weights!$D$46/100)+(J59*Weights!$D$15*Weights!$D$47/100)</f>
        <v>#VALUE!</v>
      </c>
      <c r="G105" s="46"/>
      <c r="H105" s="46"/>
      <c r="I105" s="46"/>
      <c r="J105" s="46"/>
    </row>
    <row r="106" spans="2:10" ht="15.95">
      <c r="B106" s="37" t="s">
        <v>17</v>
      </c>
      <c r="C106" s="46" t="e">
        <f>(C60*Weights!D$15*Weights!D$46/100)+(D60*Weights!D$15*Weights!D$47/100)</f>
        <v>#VALUE!</v>
      </c>
      <c r="D106" s="46" t="e">
        <f>(E60*Weights!$D$15*Weights!$D$46/100)+(F60*Weights!$D$15*Weights!$D$47/100)</f>
        <v>#VALUE!</v>
      </c>
      <c r="E106" s="46" t="e">
        <f>(G60*Weights!$D$15*Weights!$D$46/100)+(H60*Weights!$D$15*Weights!$D$47/100)</f>
        <v>#VALUE!</v>
      </c>
      <c r="F106" s="46" t="e">
        <f>(I60*Weights!$D$15*Weights!$D$46/100)+(J60*Weights!$D$15*Weights!$D$47/100)</f>
        <v>#VALUE!</v>
      </c>
      <c r="G106" s="46"/>
      <c r="H106" s="46"/>
      <c r="I106" s="46"/>
      <c r="J106" s="46"/>
    </row>
    <row r="107" spans="2:10" ht="15.95">
      <c r="B107" s="37" t="s">
        <v>51</v>
      </c>
      <c r="C107" s="46" t="e">
        <f>SUM(C101:C106)</f>
        <v>#VALUE!</v>
      </c>
      <c r="D107" s="46" t="e">
        <f t="shared" ref="D107:F107" si="11">SUM(D101:D106)</f>
        <v>#VALUE!</v>
      </c>
      <c r="E107" s="46" t="e">
        <f t="shared" si="11"/>
        <v>#VALUE!</v>
      </c>
      <c r="F107" s="46" t="e">
        <f t="shared" si="11"/>
        <v>#VALUE!</v>
      </c>
      <c r="G107" s="46"/>
      <c r="H107" s="46"/>
      <c r="I107" s="46"/>
      <c r="J107" s="46"/>
    </row>
    <row r="108" spans="2:10" ht="15.95">
      <c r="B108" s="35" t="s">
        <v>27</v>
      </c>
      <c r="C108" s="48" t="e">
        <f>C62*Weights!$D$46/100+D62*Weights!$D$47/100</f>
        <v>#VALUE!</v>
      </c>
      <c r="D108" s="48" t="e">
        <f>E62*Weights!$D$46/100+F62*Weights!$D$47/100</f>
        <v>#VALUE!</v>
      </c>
      <c r="E108" s="48" t="e">
        <f>G62*Weights!$D$46/100+H62*Weights!$D$47/100</f>
        <v>#VALUE!</v>
      </c>
      <c r="F108" s="48" t="e">
        <f>I62*Weights!$D$46/100+J62*Weights!$D$47/100</f>
        <v>#VALUE!</v>
      </c>
      <c r="G108" s="46"/>
      <c r="H108" s="46"/>
      <c r="I108" s="46"/>
      <c r="J108" s="46"/>
    </row>
    <row r="109" spans="2:10" ht="15.95">
      <c r="B109" s="37" t="s">
        <v>27</v>
      </c>
      <c r="C109" s="46" t="e">
        <f>(C63*Weights!$D$23*Weights!$D$46/100)+(D63*Weights!$D$23*Weights!$D$47/100)</f>
        <v>#VALUE!</v>
      </c>
      <c r="D109" s="46" t="e">
        <f>(E63*Weights!$D$23*Weights!$D$46/100)+(F63*Weights!$D$23*Weights!$D$47/100)</f>
        <v>#VALUE!</v>
      </c>
      <c r="E109" s="46" t="e">
        <f>(G63*Weights!$D$23*Weights!$D$46/100)+(H63*Weights!$D$23*Weights!$D$47/100)</f>
        <v>#VALUE!</v>
      </c>
      <c r="F109" s="46" t="e">
        <f>(I63*Weights!$D$23*Weights!$D$46/100)+(J63*Weights!$D$23*Weights!$D$47/100)</f>
        <v>#VALUE!</v>
      </c>
      <c r="G109" s="46"/>
      <c r="H109" s="46"/>
      <c r="I109" s="46"/>
      <c r="J109" s="46"/>
    </row>
    <row r="110" spans="2:10" ht="15.95">
      <c r="B110" s="37" t="s">
        <v>17</v>
      </c>
      <c r="C110" s="46" t="e">
        <f>(C64*Weights!D$23*Weights!D$46/100)+(D64*Weights!D$23*Weights!D$47/100)</f>
        <v>#VALUE!</v>
      </c>
      <c r="D110" s="46" t="e">
        <f>(E64*Weights!$D$23*Weights!$D$46/100)+(F64*Weights!$D$23*Weights!$D$47/100)</f>
        <v>#VALUE!</v>
      </c>
      <c r="E110" s="46" t="e">
        <f>(G64*Weights!$D$23*Weights!$D$46/100)+(H64*Weights!$D$23*Weights!$D$47/100)</f>
        <v>#VALUE!</v>
      </c>
      <c r="F110" s="46" t="e">
        <f>(I64*Weights!$D$23*Weights!$D$46/100)+(J64*Weights!$D$23*Weights!$D$47/100)</f>
        <v>#VALUE!</v>
      </c>
      <c r="G110" s="46"/>
      <c r="H110" s="46"/>
      <c r="I110" s="46"/>
      <c r="J110" s="46"/>
    </row>
    <row r="111" spans="2:10" ht="15.95">
      <c r="B111" s="37" t="s">
        <v>51</v>
      </c>
      <c r="C111" s="46" t="e">
        <f>SUM(C109:C110)</f>
        <v>#VALUE!</v>
      </c>
      <c r="D111" s="46" t="e">
        <f t="shared" ref="D111:F111" si="12">SUM(D109:D110)</f>
        <v>#VALUE!</v>
      </c>
      <c r="E111" s="46" t="e">
        <f t="shared" si="12"/>
        <v>#VALUE!</v>
      </c>
      <c r="F111" s="46" t="e">
        <f t="shared" si="12"/>
        <v>#VALUE!</v>
      </c>
      <c r="G111" s="46"/>
      <c r="H111" s="46"/>
      <c r="I111" s="46"/>
      <c r="J111" s="46"/>
    </row>
    <row r="112" spans="2:10" ht="15.95">
      <c r="B112" s="35" t="s">
        <v>28</v>
      </c>
      <c r="C112" s="64" t="e">
        <f>C66*Weights!$D$46/100+D66*Weights!$D$47/100</f>
        <v>#VALUE!</v>
      </c>
      <c r="D112" s="48" t="e">
        <f>E66*Weights!$D$46/100+F66*Weights!$D$47/100</f>
        <v>#VALUE!</v>
      </c>
      <c r="E112" s="48" t="e">
        <f>G66*Weights!$D$46/100+H66*Weights!$D$47/100</f>
        <v>#VALUE!</v>
      </c>
      <c r="F112" s="48" t="e">
        <f>I66*Weights!$D$46/100+J66*Weights!$D$47/100</f>
        <v>#VALUE!</v>
      </c>
      <c r="G112" s="46"/>
      <c r="H112" s="46"/>
      <c r="I112" s="46"/>
      <c r="J112" s="46"/>
    </row>
    <row r="113" spans="2:10" ht="15.95">
      <c r="B113" s="37" t="s">
        <v>28</v>
      </c>
      <c r="C113" s="46" t="e">
        <f>(C67*Weights!$D$27*Weights!$D$46/100)+(D67*Weights!$D$27*Weights!$D$47/100)</f>
        <v>#VALUE!</v>
      </c>
      <c r="D113" s="46" t="e">
        <f>(E67*Weights!$D$27*Weights!$D$46/100)+(F67*Weights!$D$27*Weights!$D$47/100)</f>
        <v>#VALUE!</v>
      </c>
      <c r="E113" s="46" t="e">
        <f>(G67*Weights!$D$27*Weights!$D$46/100)+(H67*Weights!$D$27*Weights!$D$47/100)</f>
        <v>#VALUE!</v>
      </c>
      <c r="F113" s="46" t="e">
        <f>(I67*Weights!$D$27*Weights!$D$46/100)+(J67*Weights!$D$27*Weights!$D$47/100)</f>
        <v>#VALUE!</v>
      </c>
      <c r="G113" s="46"/>
      <c r="H113" s="46"/>
      <c r="I113" s="46"/>
      <c r="J113" s="46"/>
    </row>
    <row r="114" spans="2:10" ht="15.95">
      <c r="B114" s="37" t="s">
        <v>17</v>
      </c>
      <c r="C114" s="46" t="e">
        <f>(C68*Weights!D$27*Weights!D$46/100)+(D68*Weights!D$27*Weights!D$47/100)</f>
        <v>#VALUE!</v>
      </c>
      <c r="D114" s="46" t="e">
        <f>(E68*Weights!$D$27*Weights!$D$46/100)+(F68*Weights!$D$27*Weights!$D$47/100)</f>
        <v>#VALUE!</v>
      </c>
      <c r="E114" s="46" t="e">
        <f>(G68*Weights!$D$27*Weights!$D$46/100)+(H68*Weights!$D$27*Weights!$D$47/100)</f>
        <v>#VALUE!</v>
      </c>
      <c r="F114" s="46" t="e">
        <f>(I68*Weights!$D$27*Weights!$D$46/100)+(J68*Weights!$D$27*Weights!$D$47/100)</f>
        <v>#VALUE!</v>
      </c>
      <c r="G114" s="46"/>
      <c r="H114" s="46"/>
      <c r="I114" s="46"/>
      <c r="J114" s="46"/>
    </row>
    <row r="115" spans="2:10" ht="15.95">
      <c r="B115" s="37" t="s">
        <v>51</v>
      </c>
      <c r="C115" s="46" t="e">
        <f>SUM(C113:C114)</f>
        <v>#VALUE!</v>
      </c>
      <c r="D115" s="46" t="e">
        <f t="shared" ref="D115:F115" si="13">SUM(D113:D114)</f>
        <v>#VALUE!</v>
      </c>
      <c r="E115" s="46" t="e">
        <f t="shared" si="13"/>
        <v>#VALUE!</v>
      </c>
      <c r="F115" s="46" t="e">
        <f t="shared" si="13"/>
        <v>#VALUE!</v>
      </c>
      <c r="G115" s="46"/>
      <c r="H115" s="46"/>
      <c r="I115" s="46"/>
      <c r="J115" s="46"/>
    </row>
    <row r="116" spans="2:10" ht="32.1">
      <c r="B116" s="35" t="s">
        <v>29</v>
      </c>
      <c r="C116" s="48" t="e">
        <f>C70*Weights!$D$46/100+D70*Weights!$D$47/100</f>
        <v>#VALUE!</v>
      </c>
      <c r="D116" s="48" t="e">
        <f>E70*Weights!$D$46/100+F70*Weights!$D$47/100</f>
        <v>#VALUE!</v>
      </c>
      <c r="E116" s="48" t="e">
        <f>G70*Weights!$D$46/100+H70*Weights!$D$47/100</f>
        <v>#VALUE!</v>
      </c>
      <c r="F116" s="48" t="e">
        <f>I70*Weights!$D$46/100+J70*Weights!$D$47/100</f>
        <v>#VALUE!</v>
      </c>
      <c r="G116" s="46"/>
      <c r="H116" s="46"/>
      <c r="I116" s="46"/>
      <c r="J116" s="46"/>
    </row>
    <row r="117" spans="2:10" ht="15.95">
      <c r="B117" s="37" t="s">
        <v>30</v>
      </c>
      <c r="C117" s="46" t="e">
        <f>(C71*Weights!$D$31*Weights!$D$46/100)+(D71*Weights!$D$31*Weights!$D$47/100)</f>
        <v>#VALUE!</v>
      </c>
      <c r="D117" s="46" t="e">
        <f>(E71*Weights!$D$31*Weights!$D$46/100)+(F71*Weights!$D$31*Weights!$D$47/100)</f>
        <v>#VALUE!</v>
      </c>
      <c r="E117" s="46" t="e">
        <f>(G71*Weights!$D$31*Weights!$D$46/100)+(H71*Weights!$D$31*Weights!$D$47/100)</f>
        <v>#VALUE!</v>
      </c>
      <c r="F117" s="46" t="e">
        <f>(I71*Weights!$D$31*Weights!$D$46/100)+(J71*Weights!$D$31*Weights!$D$47/100)</f>
        <v>#VALUE!</v>
      </c>
      <c r="G117" s="46"/>
      <c r="H117" s="46"/>
      <c r="I117" s="46"/>
      <c r="J117" s="46"/>
    </row>
    <row r="118" spans="2:10" ht="15.95">
      <c r="B118" s="37" t="s">
        <v>31</v>
      </c>
      <c r="C118" s="46" t="e">
        <f>(C72*Weights!D$31*Weights!D$46/100)+(D72*Weights!D$31*Weights!D$47/100)</f>
        <v>#VALUE!</v>
      </c>
      <c r="D118" s="46" t="e">
        <f>(E72*Weights!$D$31*Weights!$D$46/100)+(F72*Weights!$D$31*Weights!$D$47/100)</f>
        <v>#VALUE!</v>
      </c>
      <c r="E118" s="46" t="e">
        <f>(G72*Weights!$D$31*Weights!$D$46/100)+(H72*Weights!$D$31*Weights!$D$47/100)</f>
        <v>#VALUE!</v>
      </c>
      <c r="F118" s="46" t="e">
        <f>(I72*Weights!$D$31*Weights!$D$46/100)+(J72*Weights!$D$31*Weights!$D$47/100)</f>
        <v>#VALUE!</v>
      </c>
      <c r="G118" s="46"/>
      <c r="H118" s="46"/>
      <c r="I118" s="46"/>
      <c r="J118" s="46"/>
    </row>
    <row r="119" spans="2:10" ht="15.95">
      <c r="B119" s="37" t="s">
        <v>17</v>
      </c>
      <c r="C119" s="46" t="e">
        <f>(C73*Weights!D$31*Weights!D$46/100)+(D73*Weights!D$31*Weights!D$47/100)</f>
        <v>#VALUE!</v>
      </c>
      <c r="D119" s="46" t="e">
        <f>(E73*Weights!$D$31*Weights!$D$46/100)+(F73*Weights!$D$31*Weights!$D$47/100)</f>
        <v>#VALUE!</v>
      </c>
      <c r="E119" s="46" t="e">
        <f>(G73*Weights!$D$31*Weights!$D$46/100)+(H73*Weights!$D$31*Weights!$D$47/100)</f>
        <v>#VALUE!</v>
      </c>
      <c r="F119" s="46" t="e">
        <f>(I73*Weights!$D$31*Weights!$D$46/100)+(J73*Weights!$D$31*Weights!$D$47/100)</f>
        <v>#VALUE!</v>
      </c>
      <c r="G119" s="46"/>
      <c r="H119" s="46"/>
      <c r="I119" s="46"/>
      <c r="J119" s="46"/>
    </row>
    <row r="120" spans="2:10" ht="15.95">
      <c r="B120" s="37" t="s">
        <v>51</v>
      </c>
      <c r="C120" s="46" t="e">
        <f>SUM(C117:C119)</f>
        <v>#VALUE!</v>
      </c>
      <c r="D120" s="46" t="e">
        <f t="shared" ref="D120:F120" si="14">SUM(D117:D119)</f>
        <v>#VALUE!</v>
      </c>
      <c r="E120" s="46" t="e">
        <f t="shared" si="14"/>
        <v>#VALUE!</v>
      </c>
      <c r="F120" s="46" t="e">
        <f t="shared" si="14"/>
        <v>#VALUE!</v>
      </c>
      <c r="G120" s="46"/>
      <c r="H120" s="46"/>
      <c r="I120" s="46"/>
      <c r="J120" s="46"/>
    </row>
    <row r="121" spans="2:10" ht="32.1">
      <c r="B121" s="35" t="s">
        <v>32</v>
      </c>
      <c r="C121" s="48" t="e">
        <f>C75*Weights!$D$46/100+D75*Weights!$D$47/100</f>
        <v>#VALUE!</v>
      </c>
      <c r="D121" s="48" t="e">
        <f>E75*Weights!$D$46/100+F75*Weights!$D$47/100</f>
        <v>#VALUE!</v>
      </c>
      <c r="E121" s="48" t="e">
        <f>G75*Weights!$D$46/100+H75*Weights!$D$47/100</f>
        <v>#VALUE!</v>
      </c>
      <c r="F121" s="48" t="e">
        <f>I75*Weights!$D$46/100+J75*Weights!$D$47/100</f>
        <v>#VALUE!</v>
      </c>
      <c r="G121" s="46"/>
      <c r="H121" s="46"/>
      <c r="I121" s="46"/>
      <c r="J121" s="46"/>
    </row>
    <row r="122" spans="2:10" ht="32.1">
      <c r="B122" s="37" t="s">
        <v>33</v>
      </c>
      <c r="C122" s="46" t="e">
        <f>(C76*Weights!$D$36*Weights!$D$46/100)+(D76*Weights!$D$36*Weights!$D$47/100)</f>
        <v>#VALUE!</v>
      </c>
      <c r="D122" s="46" t="e">
        <f>(E76*Weights!$D$36*Weights!$D$46/100)+(F76*Weights!$D$36*Weights!$D$47/100)</f>
        <v>#VALUE!</v>
      </c>
      <c r="E122" s="46" t="e">
        <f>(G76*Weights!$D$36*Weights!$D$46/100)+(H76*Weights!$D$36*Weights!$D$47/100)</f>
        <v>#VALUE!</v>
      </c>
      <c r="F122" s="46" t="e">
        <f>(I76*Weights!$D$36*Weights!$D$46/100)+(J76*Weights!$D$36*Weights!$D$47/100)</f>
        <v>#VALUE!</v>
      </c>
      <c r="G122" s="46"/>
      <c r="H122" s="46"/>
      <c r="I122" s="46"/>
      <c r="J122" s="46"/>
    </row>
    <row r="123" spans="2:10" ht="32.1">
      <c r="B123" s="37" t="s">
        <v>34</v>
      </c>
      <c r="C123" s="46" t="e">
        <f>(C77*Weights!$D$36*Weights!$D$46/100)+(D77*Weights!$D$36*Weights!$D$47/100)</f>
        <v>#VALUE!</v>
      </c>
      <c r="D123" s="46" t="e">
        <f>(E77*Weights!$D$36*Weights!$D$46/100)+(F77*Weights!$D$36*Weights!$D$47/100)</f>
        <v>#VALUE!</v>
      </c>
      <c r="E123" s="46" t="e">
        <f>(G77*Weights!$D$36*Weights!$D$46/100)+(H77*Weights!$D$36*Weights!$D$47/100)</f>
        <v>#VALUE!</v>
      </c>
      <c r="F123" s="46" t="e">
        <f>(I77*Weights!$D$36*Weights!$D$46/100)+(J77*Weights!$D$36*Weights!$D$47/100)</f>
        <v>#VALUE!</v>
      </c>
      <c r="G123" s="46"/>
      <c r="H123" s="46"/>
      <c r="I123" s="46"/>
      <c r="J123" s="46"/>
    </row>
    <row r="124" spans="2:10" ht="15.95">
      <c r="B124" s="37" t="s">
        <v>17</v>
      </c>
      <c r="C124" s="46" t="e">
        <f>(C78*Weights!D$36*Weights!D$46/100)+(D78*Weights!D$36*Weights!D$47/100)</f>
        <v>#VALUE!</v>
      </c>
      <c r="D124" s="46" t="e">
        <f>(E78*Weights!$D$36*Weights!$D$46/100)+(F78*Weights!$D$36*Weights!$D$47/100)</f>
        <v>#VALUE!</v>
      </c>
      <c r="E124" s="46" t="e">
        <f>(G78*Weights!$D$36*Weights!$D$46/100)+(H78*Weights!$D$36*Weights!$D$47/100)</f>
        <v>#VALUE!</v>
      </c>
      <c r="F124" s="46" t="e">
        <f>(I78*Weights!$D$36*Weights!$D$46/100)+(J78*Weights!$D$36*Weights!$D$47/100)</f>
        <v>#VALUE!</v>
      </c>
      <c r="G124" s="46"/>
      <c r="H124" s="46"/>
      <c r="I124" s="46"/>
      <c r="J124" s="46"/>
    </row>
    <row r="125" spans="2:10" ht="15.95">
      <c r="B125" s="37" t="s">
        <v>51</v>
      </c>
      <c r="C125" s="46" t="e">
        <f>SUM(C122:C124)</f>
        <v>#VALUE!</v>
      </c>
      <c r="D125" s="46" t="e">
        <f t="shared" ref="D125:F125" si="15">SUM(D122:D124)</f>
        <v>#VALUE!</v>
      </c>
      <c r="E125" s="46" t="e">
        <f t="shared" si="15"/>
        <v>#VALUE!</v>
      </c>
      <c r="F125" s="46" t="e">
        <f t="shared" si="15"/>
        <v>#VALUE!</v>
      </c>
      <c r="G125" s="46"/>
      <c r="H125" s="46"/>
      <c r="I125" s="46"/>
      <c r="J125" s="46"/>
    </row>
    <row r="126" spans="2:10" ht="15.95">
      <c r="B126" s="41" t="s">
        <v>17</v>
      </c>
      <c r="C126" s="48" t="e">
        <f>C80*Weights!$D$46/100+D80*Weights!$D$47/100</f>
        <v>#VALUE!</v>
      </c>
      <c r="D126" s="48" t="e">
        <f>E80*Weights!$D$46/100+F80*Weights!$D$47/100</f>
        <v>#VALUE!</v>
      </c>
      <c r="E126" s="48" t="e">
        <f>G80*Weights!$D$46/100+H80*Weights!$D$47/100</f>
        <v>#VALUE!</v>
      </c>
      <c r="F126" s="48" t="e">
        <f>I80*Weights!$D$46/100+J80*Weights!$D$47/100</f>
        <v>#VALUE!</v>
      </c>
      <c r="G126" s="46"/>
      <c r="H126" s="46"/>
      <c r="I126" s="46"/>
      <c r="J126" s="46"/>
    </row>
    <row r="128" spans="2:10">
      <c r="B128" s="1" t="s">
        <v>57</v>
      </c>
      <c r="C128" s="1" t="e">
        <f>C126+C121+C116+C112+C108+C100+C96+C89</f>
        <v>#VALUE!</v>
      </c>
      <c r="D128" s="1" t="e">
        <f t="shared" ref="D128:F128" si="16">D126+D121+D116+D112+D108+D100+D96+D89</f>
        <v>#VALUE!</v>
      </c>
      <c r="E128" s="1" t="e">
        <f t="shared" si="16"/>
        <v>#VALUE!</v>
      </c>
      <c r="F128" s="1" t="e">
        <f>F126+F121+F116+F112+F108+F100+F96+F89</f>
        <v>#VALUE!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190D-9C83-FF41-B858-89E5B839307D}">
  <dimension ref="A3:C17"/>
  <sheetViews>
    <sheetView zoomScale="227" zoomScaleNormal="227" workbookViewId="0">
      <selection activeCell="F6" sqref="F6"/>
    </sheetView>
  </sheetViews>
  <sheetFormatPr defaultColWidth="11.42578125" defaultRowHeight="15"/>
  <cols>
    <col min="1" max="1" width="12.85546875" customWidth="1"/>
    <col min="2" max="2" width="35.42578125" style="13" customWidth="1"/>
    <col min="3" max="3" width="18" customWidth="1"/>
  </cols>
  <sheetData>
    <row r="3" spans="1:3" ht="15.95">
      <c r="A3" s="12" t="s">
        <v>38</v>
      </c>
      <c r="B3" s="16" t="s">
        <v>58</v>
      </c>
      <c r="C3" s="12" t="s">
        <v>59</v>
      </c>
    </row>
    <row r="4" spans="1:3" ht="30">
      <c r="A4" t="s">
        <v>60</v>
      </c>
      <c r="B4" s="15" t="s">
        <v>61</v>
      </c>
      <c r="C4">
        <v>0</v>
      </c>
    </row>
    <row r="5" spans="1:3" ht="60">
      <c r="A5" t="s">
        <v>62</v>
      </c>
      <c r="B5" s="15" t="s">
        <v>63</v>
      </c>
      <c r="C5">
        <v>1</v>
      </c>
    </row>
    <row r="6" spans="1:3" ht="45">
      <c r="A6" t="s">
        <v>64</v>
      </c>
      <c r="B6" s="15" t="s">
        <v>65</v>
      </c>
      <c r="C6">
        <v>2</v>
      </c>
    </row>
    <row r="7" spans="1:3" ht="60">
      <c r="A7" t="s">
        <v>66</v>
      </c>
      <c r="B7" s="15" t="s">
        <v>67</v>
      </c>
      <c r="C7">
        <v>3</v>
      </c>
    </row>
    <row r="8" spans="1:3" ht="60">
      <c r="A8" t="s">
        <v>68</v>
      </c>
      <c r="B8" s="15" t="s">
        <v>69</v>
      </c>
      <c r="C8">
        <v>4</v>
      </c>
    </row>
    <row r="11" spans="1:3" ht="15.95">
      <c r="A11" s="12" t="s">
        <v>39</v>
      </c>
      <c r="B11" s="16" t="s">
        <v>58</v>
      </c>
    </row>
    <row r="12" spans="1:3" ht="25.5">
      <c r="A12" t="s">
        <v>60</v>
      </c>
      <c r="B12" s="70" t="s">
        <v>70</v>
      </c>
      <c r="C12">
        <v>0</v>
      </c>
    </row>
    <row r="13" spans="1:3" ht="38.25">
      <c r="A13" t="s">
        <v>71</v>
      </c>
      <c r="B13" s="70" t="s">
        <v>72</v>
      </c>
      <c r="C13">
        <v>0</v>
      </c>
    </row>
    <row r="14" spans="1:3" ht="38.25">
      <c r="A14" t="s">
        <v>73</v>
      </c>
      <c r="B14" s="70" t="s">
        <v>74</v>
      </c>
      <c r="C14">
        <v>1</v>
      </c>
    </row>
    <row r="15" spans="1:3" ht="38.25">
      <c r="A15" t="s">
        <v>64</v>
      </c>
      <c r="B15" s="70" t="s">
        <v>75</v>
      </c>
      <c r="C15">
        <v>2</v>
      </c>
    </row>
    <row r="16" spans="1:3" ht="38.25">
      <c r="A16" t="s">
        <v>76</v>
      </c>
      <c r="B16" s="70" t="s">
        <v>77</v>
      </c>
      <c r="C16">
        <v>3</v>
      </c>
    </row>
    <row r="17" spans="1:3" ht="50.25">
      <c r="A17" t="s">
        <v>78</v>
      </c>
      <c r="B17" s="70" t="s">
        <v>79</v>
      </c>
      <c r="C17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F1A080280A5A489EA015C2838CDDE5" ma:contentTypeVersion="24" ma:contentTypeDescription="Create a new document." ma:contentTypeScope="" ma:versionID="8d7745d3227f8083daca532bbec19aa8">
  <xsd:schema xmlns:xsd="http://www.w3.org/2001/XMLSchema" xmlns:xs="http://www.w3.org/2001/XMLSchema" xmlns:p="http://schemas.microsoft.com/office/2006/metadata/properties" xmlns:ns2="ea726462-8bc0-4380-8143-6f417fb3afbf" xmlns:ns3="f6020bca-aee0-4b2f-bdce-913632c73dbb" targetNamespace="http://schemas.microsoft.com/office/2006/metadata/properties" ma:root="true" ma:fieldsID="71971a7fab11299cf72eeeebe9e0f305" ns2:_="" ns3:_="">
    <xsd:import namespace="ea726462-8bc0-4380-8143-6f417fb3afbf"/>
    <xsd:import namespace="f6020bca-aee0-4b2f-bdce-913632c73d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26462-8bc0-4380-8143-6f417fb3a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4253fc8-8893-48f1-81bf-af25135e6c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20bca-aee0-4b2f-bdce-913632c73db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da57097-02b1-4373-a33c-fd42aaa64a4c}" ma:internalName="TaxCatchAll" ma:showField="CatchAllData" ma:web="f6020bca-aee0-4b2f-bdce-913632c73d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726462-8bc0-4380-8143-6f417fb3afbf">
      <Terms xmlns="http://schemas.microsoft.com/office/infopath/2007/PartnerControls"/>
    </lcf76f155ced4ddcb4097134ff3c332f>
    <TaxCatchAll xmlns="f6020bca-aee0-4b2f-bdce-913632c73dbb" xsi:nil="true"/>
    <_Flow_SignoffStatus xmlns="ea726462-8bc0-4380-8143-6f417fb3afbf" xsi:nil="true"/>
  </documentManagement>
</p:properties>
</file>

<file path=customXml/itemProps1.xml><?xml version="1.0" encoding="utf-8"?>
<ds:datastoreItem xmlns:ds="http://schemas.openxmlformats.org/officeDocument/2006/customXml" ds:itemID="{784BA593-E390-42F4-B1AA-87014FC2660C}"/>
</file>

<file path=customXml/itemProps2.xml><?xml version="1.0" encoding="utf-8"?>
<ds:datastoreItem xmlns:ds="http://schemas.openxmlformats.org/officeDocument/2006/customXml" ds:itemID="{F8E7AFB4-46EE-4684-83E0-5F2023F0A603}"/>
</file>

<file path=customXml/itemProps3.xml><?xml version="1.0" encoding="utf-8"?>
<ds:datastoreItem xmlns:ds="http://schemas.openxmlformats.org/officeDocument/2006/customXml" ds:itemID="{AB2E2E8E-0C5B-4004-ABD0-2A3C7EB08B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Giang, Amanda</cp:lastModifiedBy>
  <cp:revision/>
  <dcterms:created xsi:type="dcterms:W3CDTF">2025-05-12T18:39:50Z</dcterms:created>
  <dcterms:modified xsi:type="dcterms:W3CDTF">2025-09-05T21:51:51Z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0x01010051F1A080280A5A489EA015C2838CDDE5</vt:lpwstr>
  </property>
  <property fmtid="{D5CDD505-2E9C-101B-9397-08002B2CF9AE}" pid="3" name="MediaServiceImageTags">
    <vt:lpwstr/>
  </property>
</Properties>
</file>